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R:\Modules-Matieres-Formations\!AG\Weiterbildung Junglandwirte\Buchführungsmodul\"/>
    </mc:Choice>
  </mc:AlternateContent>
  <xr:revisionPtr revIDLastSave="0" documentId="13_ncr:1_{CE4E1731-D9FE-49CE-9564-5B79CF49F13C}" xr6:coauthVersionLast="36" xr6:coauthVersionMax="36" xr10:uidLastSave="{00000000-0000-0000-0000-000000000000}"/>
  <bookViews>
    <workbookView xWindow="0" yWindow="0" windowWidth="23040" windowHeight="9060" xr2:uid="{00000000-000D-0000-FFFF-FFFF00000000}"/>
  </bookViews>
  <sheets>
    <sheet name="Kennwerte" sheetId="6" r:id="rId1"/>
    <sheet name="3" sheetId="4" r:id="rId2"/>
    <sheet name="4" sheetId="3" r:id="rId3"/>
    <sheet name="5" sheetId="2" r:id="rId4"/>
  </sheets>
  <calcPr calcId="191029"/>
</workbook>
</file>

<file path=xl/calcChain.xml><?xml version="1.0" encoding="utf-8"?>
<calcChain xmlns="http://schemas.openxmlformats.org/spreadsheetml/2006/main">
  <c r="D72" i="6" l="1"/>
  <c r="E105" i="6"/>
  <c r="E106" i="6" s="1"/>
  <c r="E107" i="6" s="1"/>
  <c r="E108" i="6" s="1"/>
  <c r="D103" i="6"/>
  <c r="E97" i="6" l="1"/>
  <c r="D20" i="6" l="1"/>
  <c r="D62" i="6" l="1"/>
  <c r="D86" i="6"/>
  <c r="D80" i="6" l="1"/>
  <c r="D91" i="6"/>
  <c r="E89" i="6" s="1"/>
  <c r="D71" i="6"/>
  <c r="D70" i="6"/>
  <c r="D59" i="6"/>
  <c r="E22" i="6"/>
  <c r="D29" i="6" s="1"/>
  <c r="E24" i="6"/>
  <c r="D51" i="6" s="1"/>
  <c r="E26" i="6"/>
  <c r="D52" i="6" s="1"/>
  <c r="E5" i="6"/>
  <c r="D42" i="6" s="1"/>
  <c r="E93" i="6"/>
  <c r="E85" i="6"/>
  <c r="D82" i="6"/>
  <c r="E15" i="6"/>
  <c r="D35" i="6" s="1"/>
  <c r="E45" i="6"/>
  <c r="D30" i="6" l="1"/>
  <c r="E79" i="6"/>
  <c r="D48" i="6"/>
  <c r="E50" i="6" s="1"/>
  <c r="E53" i="6" s="1"/>
  <c r="E55" i="6" s="1"/>
  <c r="D34" i="6"/>
  <c r="E33" i="6" s="1"/>
  <c r="D31" i="6"/>
  <c r="E28" i="6" s="1"/>
  <c r="D65" i="6" s="1"/>
  <c r="E67" i="6" s="1"/>
  <c r="E69" i="6" s="1"/>
  <c r="E73" i="6" s="1"/>
  <c r="D76" i="6" l="1"/>
  <c r="E75" i="6" s="1"/>
  <c r="E37" i="6"/>
  <c r="D41" i="6"/>
  <c r="E40" i="6" s="1"/>
  <c r="D58" i="6"/>
  <c r="E57" i="6" s="1"/>
</calcChain>
</file>

<file path=xl/sharedStrings.xml><?xml version="1.0" encoding="utf-8"?>
<sst xmlns="http://schemas.openxmlformats.org/spreadsheetml/2006/main" count="224" uniqueCount="124">
  <si>
    <t>Wichtigste Kennwerte zur Unternehmensanalyse</t>
  </si>
  <si>
    <t>Gewinn</t>
  </si>
  <si>
    <t>Einlagen</t>
  </si>
  <si>
    <t>Entnahmen</t>
  </si>
  <si>
    <t>BMELV-Code</t>
  </si>
  <si>
    <t>Betrag in €</t>
  </si>
  <si>
    <t>-</t>
  </si>
  <si>
    <t>ordentliches Ergebnis</t>
  </si>
  <si>
    <t>Angaben</t>
  </si>
  <si>
    <t>Formel</t>
  </si>
  <si>
    <t>Unternehmerertrag</t>
  </si>
  <si>
    <t xml:space="preserve">Kapitaldienstgrenze = </t>
  </si>
  <si>
    <t>+</t>
  </si>
  <si>
    <t>=</t>
  </si>
  <si>
    <t>Abschreibung für Gebäude, bauliche Anlagen</t>
  </si>
  <si>
    <t>Mittelfristige Kapitaldienstgrenze</t>
  </si>
  <si>
    <t>.---.</t>
  </si>
  <si>
    <t>Ordentliches Ergebnis =</t>
  </si>
  <si>
    <t>Unternehmensertrag =</t>
  </si>
  <si>
    <t>Eigenkapitalveränderung =</t>
  </si>
  <si>
    <t>Umsatzerlöse</t>
  </si>
  <si>
    <t>Bestandsänderung Vorräte</t>
  </si>
  <si>
    <t>Bestandsänderung Vieh</t>
  </si>
  <si>
    <t>andere aktivierte Eigenleistungen</t>
  </si>
  <si>
    <t>Zulagen und Zuschüsse</t>
  </si>
  <si>
    <t>sonstiger Betriebsertrag</t>
  </si>
  <si>
    <t>Investitionszulagen</t>
  </si>
  <si>
    <t>2900+2902+2904+2906</t>
  </si>
  <si>
    <t>Gewinnrate =</t>
  </si>
  <si>
    <t>/</t>
  </si>
  <si>
    <t>x</t>
  </si>
  <si>
    <t>Neutrales Ergebnis =</t>
  </si>
  <si>
    <t>zeitraumfremde Erträge</t>
  </si>
  <si>
    <t>neutrales Ergebnis</t>
  </si>
  <si>
    <t>langfristige Kapitaldienstgrenze</t>
  </si>
  <si>
    <t>kurzfristige Kapitaldienstgrenze</t>
  </si>
  <si>
    <t>zeitraumfremde Aufwendungen</t>
  </si>
  <si>
    <t>außerordentliche Erträge</t>
  </si>
  <si>
    <t>außerordentliche Aufwendungen</t>
  </si>
  <si>
    <t>Cashflow</t>
  </si>
  <si>
    <t>Bodenvermögen</t>
  </si>
  <si>
    <r>
      <t>Pachtansatz</t>
    </r>
    <r>
      <rPr>
        <sz val="12"/>
        <rFont val="Arial"/>
        <family val="2"/>
      </rPr>
      <t xml:space="preserve"> (LF * jeweiligen Zupachtpreis)</t>
    </r>
  </si>
  <si>
    <t xml:space="preserve">Gewinn </t>
  </si>
  <si>
    <t>Bemerkung</t>
  </si>
  <si>
    <t>Kennwert</t>
  </si>
  <si>
    <t>Verfügbarer Geldüberschuss =</t>
  </si>
  <si>
    <t>JAB</t>
  </si>
  <si>
    <t>1020+1021</t>
  </si>
  <si>
    <t>(1449+1499)/2</t>
  </si>
  <si>
    <t>Cashflow I</t>
  </si>
  <si>
    <t>Cashflow II</t>
  </si>
  <si>
    <t>Cashflow III</t>
  </si>
  <si>
    <t>EK-Anteil =</t>
  </si>
  <si>
    <t>Gesamtkapital</t>
  </si>
  <si>
    <t>Gewinn =</t>
  </si>
  <si>
    <t>Einlagen =</t>
  </si>
  <si>
    <t>Entnahmen =</t>
  </si>
  <si>
    <t>FK-Anteil =</t>
  </si>
  <si>
    <t>Eigenkapitalveränderung</t>
  </si>
  <si>
    <t>Zinsansatz für das EK =</t>
  </si>
  <si>
    <t>Private Sozialversicherungen (Kranken-, Pension- und Pflegekasse)</t>
  </si>
  <si>
    <t>Direkte, private Steuern (Einkommenssteuer,…)</t>
  </si>
  <si>
    <t>Tilgung von Krediten</t>
  </si>
  <si>
    <t>2371 bis 2377</t>
  </si>
  <si>
    <t>Kapitaldienst - 2914</t>
  </si>
  <si>
    <t>Vergleichbares Nettoeinkommen =</t>
  </si>
  <si>
    <t>steht für Nettoinvestitionen zur Verfügung</t>
  </si>
  <si>
    <t>Zins- und Finanzerträge</t>
  </si>
  <si>
    <t>Zinsaufwand für FK</t>
  </si>
  <si>
    <t>Gesamte Abschreibungen</t>
  </si>
  <si>
    <t>Teil von 2801</t>
  </si>
  <si>
    <t>Abschreibungen für Gebäude, bauliche Anlagen</t>
  </si>
  <si>
    <t>Fremdkapital (FK) x 100</t>
  </si>
  <si>
    <t>Eigenkapital (EK) x 100</t>
  </si>
  <si>
    <t>Buchwert Geschäftsjahr</t>
  </si>
  <si>
    <t>6129 x Pachtpreis</t>
  </si>
  <si>
    <t>Einlagen aus privatem Bereich</t>
  </si>
  <si>
    <t>Entnahmen für privaten Gebrauch</t>
  </si>
  <si>
    <t>Tilgung von bestehenden Krediten</t>
  </si>
  <si>
    <t>Ermöglicht Unternehmereinkommen
mit Arbeitnehmerlohn zu vergleichen.</t>
  </si>
  <si>
    <t>Veränderung des Eigenkapitals
zwischen Anfang und Ende des
Wirtschaftsjahres.
Mindestgrösse ist eine EK-erhöhung um die Inflationsrate</t>
  </si>
  <si>
    <t>Werte gehören entweder nicht in das
Wirtschaftsjahr oder haben nichts mit
der Produktion zu tun, z.B.
Abschreibungsgewinne, Buchgewinn
aus Bodenverkauf, Gewinn/Verlust aus
Schadensfällen, Erträge von politischen
Ämtern, …</t>
  </si>
  <si>
    <t>Gewinn ohne Aufwand für Steuern</t>
  </si>
  <si>
    <t xml:space="preserve">je höher die Gewinnrate  desto weniger wirken sich Preisschwankungen auf das ordentliche Ergebnis aus.
</t>
  </si>
  <si>
    <r>
      <t>"Zeitraumechter Gewinn" oder
"bereinigter Gewinn"</t>
    </r>
    <r>
      <rPr>
        <sz val="8"/>
        <rFont val="Arial"/>
        <family val="2"/>
      </rPr>
      <t xml:space="preserve">
</t>
    </r>
    <r>
      <rPr>
        <sz val="10"/>
        <rFont val="Arial"/>
        <family val="2"/>
      </rPr>
      <t>Zeigt die echte Rentabilität, ohne 
neutrale Einflüsse im Wirtschaftsjahr.</t>
    </r>
  </si>
  <si>
    <t>Finanzierungskraft eines Unternehmens
Zeigt in welcher Höhe liquide Mittel für Investitionen zur Verfügung stehen.</t>
  </si>
  <si>
    <t>EK-Rentabilität =</t>
  </si>
  <si>
    <t>ordentliches Ergebnis - Lohnansatz für Fam-Ak</t>
  </si>
  <si>
    <t xml:space="preserve">Eigenkapital im Durchschnitt </t>
  </si>
  <si>
    <t>(1449+1499)2</t>
  </si>
  <si>
    <t>erzielte EK-verzinsung im Betrieb</t>
  </si>
  <si>
    <t>gewünschte EK-verzinsung im Betrieb
Zinsanspruch des EK ohne Boden
zuzüglich dem Pachtansatz für die
Eigentumsfläche</t>
  </si>
  <si>
    <t>Zinsansatz</t>
  </si>
  <si>
    <t>Familienarbeitskräfte (FAK)</t>
  </si>
  <si>
    <t>Ordentliches Ergebnis pro FAK=</t>
  </si>
  <si>
    <t>Zeitraumechter Gewinn / FAK</t>
  </si>
  <si>
    <t>oder bereinigter Gewinn / FAK</t>
  </si>
  <si>
    <t>Eigenkapital im Durchschnitt</t>
  </si>
  <si>
    <t>Anteil EK am Gesamtkapital (Stichtag)</t>
  </si>
  <si>
    <t>Anteil FK am Gesamtkapital (Stichtag)</t>
  </si>
  <si>
    <t>Ein Durchschnitt von mindestens
3 Jahren sollte bewertet werden.
Gibt an welcher Kapitaldienst langfristig, mittelfristig oder kurzfristig zusätzlich tragbar ist.
Die mittelfristige Kapitaldienstgrenze sollte nicht auf lange Zeit voll durch den Kapitaldienst ausgeschöpft werden (Anhaltswert 75%).</t>
  </si>
  <si>
    <t>Veralterungsgrad Maschinen=</t>
  </si>
  <si>
    <t>Veralterungsgrad Gebäude=</t>
  </si>
  <si>
    <t>Anschaffungskosten für Maschinen</t>
  </si>
  <si>
    <t>Anschaffungskosten für Gebäude</t>
  </si>
  <si>
    <t>Finanzstadien</t>
  </si>
  <si>
    <t>Verbindlichkeiten</t>
  </si>
  <si>
    <t>Umlaufvermögen</t>
  </si>
  <si>
    <t>I</t>
  </si>
  <si>
    <t>Tiervermögen</t>
  </si>
  <si>
    <t>Absolut gesunde Situation</t>
  </si>
  <si>
    <t>II</t>
  </si>
  <si>
    <t>Maschinen</t>
  </si>
  <si>
    <t xml:space="preserve">noch keine Existenzgefährdung </t>
  </si>
  <si>
    <t>III</t>
  </si>
  <si>
    <t>Gebäude</t>
  </si>
  <si>
    <t>1023-1025</t>
  </si>
  <si>
    <t xml:space="preserve">leichte Existenzgefährdung </t>
  </si>
  <si>
    <t>IV</t>
  </si>
  <si>
    <t>Boden</t>
  </si>
  <si>
    <t xml:space="preserve">starke Existenzgefährdung </t>
  </si>
  <si>
    <t xml:space="preserve"> = Abschreibung Maschinen und Geräte</t>
  </si>
  <si>
    <t>3023 - 3028</t>
  </si>
  <si>
    <t>3029 - 3049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</si>
</sst>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Jahr&quot;"/>
    <numFmt numFmtId="165" formatCode="#.#0&quot;%&quot;"/>
  </numFmts>
  <fonts count="23" x14ac:knownFonts="1">
    <font>
      <sz val="10"/>
      <name val="Arial"/>
    </font>
    <font>
      <sz val="10"/>
      <name val="Arial"/>
      <family val="2"/>
    </font>
    <font>
      <sz val="8"/>
      <name val="Arial"/>
      <family val="2"/>
    </font>
    <font>
      <sz val="12"/>
      <name val="Arial"/>
      <family val="2"/>
    </font>
    <font>
      <sz val="12"/>
      <name val="Arial"/>
      <family val="2"/>
    </font>
    <font>
      <b/>
      <sz val="12"/>
      <name val="Arial"/>
      <family val="2"/>
    </font>
    <font>
      <sz val="11"/>
      <name val="Arial"/>
      <family val="2"/>
    </font>
    <font>
      <sz val="6"/>
      <name val="Arial"/>
      <family val="2"/>
    </font>
    <font>
      <b/>
      <sz val="14"/>
      <name val="Arial"/>
      <family val="2"/>
    </font>
    <font>
      <sz val="11"/>
      <name val="Arial"/>
      <family val="2"/>
    </font>
    <font>
      <b/>
      <sz val="12"/>
      <color indexed="9"/>
      <name val="Arial"/>
      <family val="2"/>
    </font>
    <font>
      <sz val="12"/>
      <color indexed="9"/>
      <name val="Arial"/>
      <family val="2"/>
    </font>
    <font>
      <sz val="11"/>
      <color indexed="9"/>
      <name val="Arial"/>
      <family val="2"/>
    </font>
    <font>
      <sz val="12"/>
      <color indexed="9"/>
      <name val="Arial"/>
      <family val="2"/>
    </font>
    <font>
      <sz val="10"/>
      <color indexed="9"/>
      <name val="Arial"/>
      <family val="2"/>
    </font>
    <font>
      <u/>
      <sz val="12"/>
      <name val="Arial"/>
      <family val="2"/>
    </font>
    <font>
      <u/>
      <sz val="12"/>
      <name val="Arial"/>
      <family val="2"/>
    </font>
    <font>
      <sz val="10"/>
      <color indexed="9"/>
      <name val="Arial"/>
      <family val="2"/>
    </font>
    <font>
      <b/>
      <sz val="12"/>
      <name val="Arial"/>
      <family val="2"/>
    </font>
    <font>
      <sz val="12"/>
      <color indexed="10"/>
      <name val="Arial"/>
      <family val="2"/>
    </font>
    <font>
      <i/>
      <sz val="12"/>
      <name val="Arial"/>
      <family val="2"/>
    </font>
    <font>
      <i/>
      <sz val="12"/>
      <color indexed="9"/>
      <name val="Arial"/>
      <family val="2"/>
    </font>
    <font>
      <i/>
      <sz val="10"/>
      <name val="Arial"/>
      <family val="2"/>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40"/>
        <bgColor indexed="64"/>
      </patternFill>
    </fill>
    <fill>
      <patternFill patternType="solid">
        <fgColor indexed="12"/>
        <bgColor indexed="64"/>
      </patternFill>
    </fill>
    <fill>
      <patternFill patternType="solid">
        <fgColor indexed="18"/>
        <bgColor indexed="64"/>
      </patternFill>
    </fill>
    <fill>
      <patternFill patternType="solid">
        <fgColor indexed="44"/>
        <bgColor indexed="64"/>
      </patternFill>
    </fill>
    <fill>
      <patternFill patternType="solid">
        <fgColor indexed="10"/>
        <bgColor indexed="64"/>
      </patternFill>
    </fill>
    <fill>
      <patternFill patternType="solid">
        <fgColor indexed="53"/>
        <bgColor indexed="64"/>
      </patternFill>
    </fill>
    <fill>
      <patternFill patternType="solid">
        <fgColor indexed="16"/>
        <bgColor indexed="64"/>
      </patternFill>
    </fill>
    <fill>
      <patternFill patternType="solid">
        <fgColor theme="6" tint="0.39994506668294322"/>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88">
    <xf numFmtId="0" fontId="0" fillId="0" borderId="0" xfId="0"/>
    <xf numFmtId="0" fontId="0" fillId="0" borderId="0" xfId="0" applyAlignment="1">
      <alignment horizontal="center"/>
    </xf>
    <xf numFmtId="0" fontId="3" fillId="0" borderId="0" xfId="0" applyFont="1" applyAlignment="1"/>
    <xf numFmtId="0" fontId="3" fillId="0" borderId="0" xfId="0" applyFont="1"/>
    <xf numFmtId="0" fontId="3" fillId="0" borderId="0" xfId="0" applyFont="1" applyAlignment="1">
      <alignment horizontal="center"/>
    </xf>
    <xf numFmtId="0" fontId="3" fillId="2" borderId="0" xfId="0" applyFont="1" applyFill="1"/>
    <xf numFmtId="0" fontId="3" fillId="3" borderId="0" xfId="0" applyFont="1" applyFill="1"/>
    <xf numFmtId="0" fontId="3" fillId="3" borderId="0" xfId="0" applyFont="1" applyFill="1" applyAlignment="1">
      <alignment horizontal="center"/>
    </xf>
    <xf numFmtId="0" fontId="3" fillId="4" borderId="0" xfId="0" applyFont="1" applyFill="1" applyAlignment="1">
      <alignment horizontal="center"/>
    </xf>
    <xf numFmtId="0" fontId="3" fillId="0" borderId="0" xfId="0" applyFont="1" applyFill="1"/>
    <xf numFmtId="0" fontId="4" fillId="4" borderId="0" xfId="0" applyFont="1" applyFill="1" applyBorder="1" applyAlignment="1">
      <alignment horizontal="justify" vertical="center" wrapText="1"/>
    </xf>
    <xf numFmtId="0" fontId="4" fillId="4" borderId="0" xfId="0" applyFont="1" applyFill="1" applyBorder="1" applyAlignment="1">
      <alignment horizontal="right" vertical="center" wrapText="1"/>
    </xf>
    <xf numFmtId="0" fontId="5" fillId="4" borderId="0" xfId="0" applyFont="1" applyFill="1" applyBorder="1" applyAlignment="1">
      <alignment horizontal="justify" vertical="center" wrapText="1"/>
    </xf>
    <xf numFmtId="0" fontId="3" fillId="5" borderId="0" xfId="0" applyFont="1" applyFill="1"/>
    <xf numFmtId="0" fontId="3" fillId="5" borderId="0" xfId="0" applyFont="1" applyFill="1" applyAlignment="1">
      <alignment horizontal="center"/>
    </xf>
    <xf numFmtId="0" fontId="3" fillId="0" borderId="0" xfId="0" applyFont="1" applyAlignment="1">
      <alignment vertical="center"/>
    </xf>
    <xf numFmtId="0" fontId="3" fillId="0" borderId="1" xfId="0" applyFont="1" applyBorder="1" applyAlignment="1">
      <alignment horizontal="center" vertical="center"/>
    </xf>
    <xf numFmtId="0" fontId="6" fillId="3" borderId="2" xfId="0" applyFont="1" applyFill="1" applyBorder="1" applyAlignment="1">
      <alignment horizontal="center"/>
    </xf>
    <xf numFmtId="0" fontId="6" fillId="6" borderId="2" xfId="0" applyFont="1" applyFill="1" applyBorder="1" applyAlignment="1">
      <alignment horizontal="center" vertical="center"/>
    </xf>
    <xf numFmtId="0" fontId="3" fillId="3" borderId="3" xfId="0" applyFont="1" applyFill="1" applyBorder="1" applyAlignment="1">
      <alignment horizontal="center"/>
    </xf>
    <xf numFmtId="0" fontId="6" fillId="3" borderId="4" xfId="0" applyFont="1" applyFill="1" applyBorder="1" applyAlignment="1">
      <alignment horizontal="center"/>
    </xf>
    <xf numFmtId="0" fontId="6" fillId="4" borderId="4" xfId="0" applyFont="1" applyFill="1" applyBorder="1" applyAlignment="1">
      <alignment horizontal="center"/>
    </xf>
    <xf numFmtId="0" fontId="7" fillId="4" borderId="4" xfId="0" applyFont="1" applyFill="1" applyBorder="1" applyAlignment="1">
      <alignment horizontal="center"/>
    </xf>
    <xf numFmtId="0" fontId="3" fillId="3" borderId="3" xfId="0" applyFont="1" applyFill="1" applyBorder="1"/>
    <xf numFmtId="0" fontId="1" fillId="2" borderId="0" xfId="0" applyFont="1" applyFill="1" applyAlignment="1">
      <alignment horizontal="right"/>
    </xf>
    <xf numFmtId="0" fontId="3" fillId="6" borderId="0" xfId="0" applyFont="1" applyFill="1" applyAlignment="1">
      <alignment horizontal="left" vertical="center" indent="1"/>
    </xf>
    <xf numFmtId="0" fontId="3" fillId="4" borderId="0" xfId="0" applyFont="1" applyFill="1" applyAlignment="1">
      <alignment horizontal="left" indent="1"/>
    </xf>
    <xf numFmtId="0" fontId="3" fillId="2" borderId="0" xfId="0" applyFont="1" applyFill="1" applyAlignment="1">
      <alignment horizontal="left" vertical="center" indent="1"/>
    </xf>
    <xf numFmtId="0" fontId="3" fillId="7" borderId="0" xfId="0" applyFont="1" applyFill="1" applyAlignment="1">
      <alignment horizontal="right"/>
    </xf>
    <xf numFmtId="0" fontId="3" fillId="4" borderId="2" xfId="0" applyFont="1" applyFill="1" applyBorder="1" applyAlignment="1">
      <alignment horizontal="center" vertical="center" wrapText="1"/>
    </xf>
    <xf numFmtId="0" fontId="3" fillId="0" borderId="4" xfId="0" applyFont="1" applyBorder="1" applyAlignment="1">
      <alignment horizontal="center"/>
    </xf>
    <xf numFmtId="0" fontId="3" fillId="7" borderId="4" xfId="0" applyFont="1" applyFill="1" applyBorder="1" applyAlignment="1">
      <alignment horizontal="center"/>
    </xf>
    <xf numFmtId="0" fontId="3" fillId="5" borderId="4" xfId="0" applyFont="1" applyFill="1" applyBorder="1" applyAlignment="1">
      <alignment horizontal="center"/>
    </xf>
    <xf numFmtId="0" fontId="3" fillId="2" borderId="4" xfId="0" applyFont="1" applyFill="1" applyBorder="1" applyAlignment="1">
      <alignment horizontal="center"/>
    </xf>
    <xf numFmtId="0" fontId="3" fillId="4" borderId="4" xfId="0" applyFont="1" applyFill="1" applyBorder="1" applyAlignment="1">
      <alignment horizontal="center" vertical="center" wrapText="1"/>
    </xf>
    <xf numFmtId="0" fontId="3" fillId="0" borderId="4" xfId="0" applyFont="1" applyBorder="1"/>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5" fillId="8" borderId="0" xfId="0" applyFont="1" applyFill="1" applyAlignment="1">
      <alignment horizontal="left" vertical="center"/>
    </xf>
    <xf numFmtId="0" fontId="5" fillId="6" borderId="0" xfId="0" applyFont="1" applyFill="1" applyAlignment="1">
      <alignment horizontal="left" vertical="center"/>
    </xf>
    <xf numFmtId="0" fontId="5" fillId="4" borderId="0" xfId="0" applyFont="1" applyFill="1"/>
    <xf numFmtId="0" fontId="5" fillId="5" borderId="0" xfId="0" applyFont="1" applyFill="1"/>
    <xf numFmtId="2" fontId="3" fillId="3" borderId="4" xfId="0" applyNumberFormat="1" applyFont="1" applyFill="1" applyBorder="1" applyAlignment="1">
      <alignment horizontal="right"/>
    </xf>
    <xf numFmtId="2" fontId="3" fillId="4" borderId="4" xfId="0" applyNumberFormat="1" applyFont="1" applyFill="1" applyBorder="1" applyAlignment="1">
      <alignment horizontal="right"/>
    </xf>
    <xf numFmtId="2" fontId="3" fillId="5" borderId="4" xfId="0" applyNumberFormat="1" applyFont="1" applyFill="1" applyBorder="1" applyAlignment="1">
      <alignment horizontal="right"/>
    </xf>
    <xf numFmtId="0" fontId="5" fillId="0" borderId="0" xfId="0" applyFont="1" applyFill="1" applyBorder="1" applyAlignment="1">
      <alignment horizontal="justify" vertical="top" wrapText="1"/>
    </xf>
    <xf numFmtId="0" fontId="5" fillId="8" borderId="0" xfId="0" applyFont="1" applyFill="1"/>
    <xf numFmtId="0" fontId="3" fillId="8" borderId="4" xfId="0" applyFont="1" applyFill="1" applyBorder="1" applyAlignment="1">
      <alignment horizontal="center"/>
    </xf>
    <xf numFmtId="0" fontId="3" fillId="8" borderId="0" xfId="0" applyFont="1" applyFill="1"/>
    <xf numFmtId="0" fontId="5" fillId="9" borderId="0" xfId="0" applyFont="1" applyFill="1"/>
    <xf numFmtId="0" fontId="3" fillId="9" borderId="0" xfId="0" applyFont="1" applyFill="1" applyAlignment="1">
      <alignment horizontal="center"/>
    </xf>
    <xf numFmtId="0" fontId="3" fillId="9" borderId="4" xfId="0" applyFont="1" applyFill="1" applyBorder="1" applyAlignment="1">
      <alignment horizontal="center"/>
    </xf>
    <xf numFmtId="0" fontId="3" fillId="9" borderId="0" xfId="0" applyFont="1" applyFill="1"/>
    <xf numFmtId="0" fontId="3" fillId="9" borderId="0" xfId="0" applyFont="1" applyFill="1" applyAlignment="1">
      <alignment horizontal="left" indent="1"/>
    </xf>
    <xf numFmtId="2" fontId="3" fillId="9" borderId="4" xfId="0" applyNumberFormat="1" applyFont="1" applyFill="1" applyBorder="1" applyAlignment="1">
      <alignment horizontal="right"/>
    </xf>
    <xf numFmtId="0" fontId="4" fillId="9" borderId="0" xfId="0" applyFont="1" applyFill="1" applyBorder="1" applyAlignment="1">
      <alignment horizontal="right" vertical="center" wrapText="1"/>
    </xf>
    <xf numFmtId="2" fontId="5" fillId="6" borderId="4" xfId="0" applyNumberFormat="1" applyFont="1" applyFill="1" applyBorder="1" applyAlignment="1">
      <alignment horizontal="right" vertical="center"/>
    </xf>
    <xf numFmtId="0" fontId="4" fillId="6" borderId="0" xfId="0" applyFont="1" applyFill="1" applyBorder="1" applyAlignment="1">
      <alignment horizontal="right" vertical="center" wrapText="1"/>
    </xf>
    <xf numFmtId="0" fontId="3" fillId="0" borderId="0" xfId="0" applyFont="1" applyBorder="1" applyAlignment="1">
      <alignment vertical="center"/>
    </xf>
    <xf numFmtId="0" fontId="3" fillId="10" borderId="0" xfId="0" applyFont="1" applyFill="1" applyAlignment="1">
      <alignment horizontal="center"/>
    </xf>
    <xf numFmtId="0" fontId="3" fillId="0" borderId="0" xfId="0" applyFont="1" applyBorder="1"/>
    <xf numFmtId="0" fontId="3" fillId="5" borderId="0" xfId="0" applyFont="1" applyFill="1" applyAlignment="1">
      <alignment horizontal="left" vertical="center" indent="1"/>
    </xf>
    <xf numFmtId="0" fontId="4" fillId="5" borderId="0" xfId="0" applyFont="1" applyFill="1" applyAlignment="1">
      <alignment horizontal="right"/>
    </xf>
    <xf numFmtId="0" fontId="1" fillId="5" borderId="0" xfId="0" applyFont="1" applyFill="1" applyAlignment="1">
      <alignment horizontal="right"/>
    </xf>
    <xf numFmtId="0" fontId="4" fillId="2" borderId="0" xfId="0" applyFont="1" applyFill="1" applyBorder="1" applyAlignment="1">
      <alignment horizontal="right" vertical="center" wrapText="1"/>
    </xf>
    <xf numFmtId="0" fontId="3" fillId="7" borderId="0" xfId="0" applyFont="1" applyFill="1"/>
    <xf numFmtId="0" fontId="11" fillId="11" borderId="0" xfId="0" applyFont="1" applyFill="1"/>
    <xf numFmtId="0" fontId="11" fillId="11" borderId="4" xfId="0" applyFont="1" applyFill="1" applyBorder="1" applyAlignment="1">
      <alignment horizontal="center"/>
    </xf>
    <xf numFmtId="0" fontId="11" fillId="11" borderId="4" xfId="0" applyFont="1" applyFill="1" applyBorder="1"/>
    <xf numFmtId="0" fontId="10" fillId="12" borderId="0" xfId="0" applyFont="1" applyFill="1" applyAlignment="1">
      <alignment horizontal="left" vertical="center"/>
    </xf>
    <xf numFmtId="0" fontId="11" fillId="12" borderId="0" xfId="0" applyFont="1" applyFill="1" applyAlignment="1">
      <alignment horizontal="center" vertical="center"/>
    </xf>
    <xf numFmtId="0" fontId="12" fillId="12" borderId="2" xfId="0" applyFont="1" applyFill="1" applyBorder="1" applyAlignment="1">
      <alignment horizontal="center" vertical="center"/>
    </xf>
    <xf numFmtId="0" fontId="5" fillId="10" borderId="0" xfId="0" applyFont="1" applyFill="1"/>
    <xf numFmtId="0" fontId="3" fillId="10" borderId="4" xfId="0" applyFont="1" applyFill="1" applyBorder="1" applyAlignment="1">
      <alignment horizontal="center"/>
    </xf>
    <xf numFmtId="0" fontId="3" fillId="10" borderId="0" xfId="0" applyFont="1" applyFill="1" applyAlignment="1">
      <alignment horizontal="right"/>
    </xf>
    <xf numFmtId="0" fontId="3" fillId="10" borderId="0" xfId="0" applyFont="1" applyFill="1" applyAlignment="1">
      <alignment horizontal="left" vertical="center" indent="1"/>
    </xf>
    <xf numFmtId="2" fontId="3" fillId="10" borderId="4" xfId="0" applyNumberFormat="1" applyFont="1" applyFill="1" applyBorder="1" applyAlignment="1">
      <alignment horizontal="right"/>
    </xf>
    <xf numFmtId="0" fontId="6" fillId="10" borderId="4" xfId="0" applyFont="1" applyFill="1" applyBorder="1" applyAlignment="1">
      <alignment horizontal="center"/>
    </xf>
    <xf numFmtId="0" fontId="5" fillId="13" borderId="0" xfId="0" applyFont="1" applyFill="1" applyAlignment="1">
      <alignment horizontal="left" vertical="center"/>
    </xf>
    <xf numFmtId="0" fontId="4" fillId="13" borderId="0" xfId="0" applyFont="1" applyFill="1" applyAlignment="1">
      <alignment horizontal="center" vertical="center"/>
    </xf>
    <xf numFmtId="0" fontId="9" fillId="13" borderId="2"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xf numFmtId="0" fontId="6" fillId="2" borderId="4" xfId="0" applyFont="1" applyFill="1" applyBorder="1" applyAlignment="1">
      <alignment horizontal="center"/>
    </xf>
    <xf numFmtId="0" fontId="3" fillId="7" borderId="4" xfId="0" applyFont="1" applyFill="1" applyBorder="1"/>
    <xf numFmtId="0" fontId="3" fillId="2" borderId="4" xfId="0" applyFont="1" applyFill="1" applyBorder="1"/>
    <xf numFmtId="164" fontId="6" fillId="7" borderId="4" xfId="0" applyNumberFormat="1" applyFont="1" applyFill="1" applyBorder="1" applyAlignment="1">
      <alignment horizontal="center"/>
    </xf>
    <xf numFmtId="0" fontId="5" fillId="4" borderId="0" xfId="0" applyFont="1" applyFill="1" applyBorder="1" applyAlignment="1">
      <alignment horizontal="right" vertical="center" wrapText="1"/>
    </xf>
    <xf numFmtId="0" fontId="15" fillId="4" borderId="0" xfId="0" applyFont="1" applyFill="1" applyBorder="1" applyAlignment="1">
      <alignment horizontal="justify" vertical="center" wrapText="1"/>
    </xf>
    <xf numFmtId="0" fontId="5" fillId="14" borderId="0" xfId="0" applyFont="1" applyFill="1" applyAlignment="1">
      <alignment horizontal="left" vertical="center"/>
    </xf>
    <xf numFmtId="0" fontId="3" fillId="14" borderId="0" xfId="0" applyFont="1" applyFill="1" applyAlignment="1">
      <alignment horizontal="center" vertical="center"/>
    </xf>
    <xf numFmtId="0" fontId="6" fillId="14" borderId="2" xfId="0" applyFont="1" applyFill="1" applyBorder="1" applyAlignment="1">
      <alignment horizontal="center" vertical="center"/>
    </xf>
    <xf numFmtId="0" fontId="3" fillId="8" borderId="4" xfId="0" applyFont="1" applyFill="1" applyBorder="1"/>
    <xf numFmtId="0" fontId="3" fillId="8" borderId="0" xfId="0" applyFont="1" applyFill="1" applyAlignment="1">
      <alignment horizontal="right" vertical="center"/>
    </xf>
    <xf numFmtId="0" fontId="3" fillId="8" borderId="0" xfId="0" applyFont="1" applyFill="1" applyAlignment="1">
      <alignment horizontal="left" vertical="center"/>
    </xf>
    <xf numFmtId="0" fontId="3" fillId="8" borderId="4" xfId="0" applyFont="1" applyFill="1" applyBorder="1" applyAlignment="1">
      <alignment horizontal="center" vertical="center"/>
    </xf>
    <xf numFmtId="0" fontId="16" fillId="8" borderId="0" xfId="0" applyFont="1" applyFill="1" applyBorder="1" applyAlignment="1">
      <alignment horizontal="left" vertical="center"/>
    </xf>
    <xf numFmtId="0" fontId="2" fillId="8" borderId="4" xfId="0" applyFont="1" applyFill="1" applyBorder="1" applyAlignment="1">
      <alignment horizontal="center" vertical="center"/>
    </xf>
    <xf numFmtId="0" fontId="5" fillId="8" borderId="0" xfId="0" applyFont="1" applyFill="1" applyAlignment="1">
      <alignment horizontal="right" vertical="center"/>
    </xf>
    <xf numFmtId="0" fontId="3" fillId="3" borderId="4" xfId="0" applyFont="1" applyFill="1" applyBorder="1" applyAlignment="1">
      <alignment horizontal="center"/>
    </xf>
    <xf numFmtId="0" fontId="13" fillId="3" borderId="0" xfId="0" applyFont="1" applyFill="1"/>
    <xf numFmtId="0" fontId="13" fillId="3" borderId="0" xfId="0" applyFont="1" applyFill="1" applyAlignment="1">
      <alignment horizontal="center"/>
    </xf>
    <xf numFmtId="0" fontId="3" fillId="3" borderId="6" xfId="0" applyFont="1" applyFill="1" applyBorder="1"/>
    <xf numFmtId="0" fontId="11" fillId="11" borderId="0" xfId="0" applyFont="1" applyFill="1" applyAlignment="1">
      <alignment horizontal="right"/>
    </xf>
    <xf numFmtId="0" fontId="11" fillId="11" borderId="0" xfId="0" applyFont="1" applyFill="1" applyAlignment="1">
      <alignment horizontal="left"/>
    </xf>
    <xf numFmtId="0" fontId="10" fillId="11" borderId="0" xfId="0" applyFont="1" applyFill="1" applyAlignment="1">
      <alignment vertical="center"/>
    </xf>
    <xf numFmtId="0" fontId="5" fillId="7" borderId="0" xfId="0" applyFont="1" applyFill="1" applyAlignment="1">
      <alignment vertical="center"/>
    </xf>
    <xf numFmtId="0" fontId="5" fillId="2" borderId="0" xfId="0" applyFont="1" applyFill="1" applyAlignment="1">
      <alignment vertical="center"/>
    </xf>
    <xf numFmtId="2" fontId="3" fillId="3" borderId="5" xfId="0" applyNumberFormat="1" applyFont="1" applyFill="1" applyBorder="1" applyAlignment="1">
      <alignment horizontal="right"/>
    </xf>
    <xf numFmtId="0" fontId="11" fillId="16" borderId="0" xfId="0" applyFont="1" applyFill="1" applyAlignment="1">
      <alignment horizontal="right"/>
    </xf>
    <xf numFmtId="0" fontId="11" fillId="16" borderId="0" xfId="0" applyFont="1" applyFill="1" applyBorder="1" applyAlignment="1">
      <alignment horizontal="justify" vertical="center" wrapText="1"/>
    </xf>
    <xf numFmtId="0" fontId="11" fillId="16" borderId="4" xfId="0" applyFont="1" applyFill="1" applyBorder="1" applyAlignment="1">
      <alignment horizontal="center"/>
    </xf>
    <xf numFmtId="0" fontId="11" fillId="15" borderId="4" xfId="0" applyFont="1" applyFill="1" applyBorder="1"/>
    <xf numFmtId="0" fontId="11" fillId="16" borderId="4" xfId="0" applyFont="1" applyFill="1" applyBorder="1"/>
    <xf numFmtId="0" fontId="11" fillId="16" borderId="4" xfId="0" applyFont="1" applyFill="1" applyBorder="1" applyAlignment="1">
      <alignment horizontal="center" vertical="center" wrapText="1"/>
    </xf>
    <xf numFmtId="0" fontId="10" fillId="3" borderId="0" xfId="0" applyFont="1" applyFill="1" applyAlignment="1">
      <alignment horizontal="right" vertical="center"/>
    </xf>
    <xf numFmtId="0" fontId="10" fillId="3" borderId="0" xfId="0" applyFont="1" applyFill="1" applyAlignment="1">
      <alignment horizontal="left" vertical="center"/>
    </xf>
    <xf numFmtId="0" fontId="10" fillId="3" borderId="4" xfId="0" applyFont="1" applyFill="1" applyBorder="1"/>
    <xf numFmtId="0" fontId="5" fillId="15" borderId="0" xfId="0" applyFont="1" applyFill="1" applyBorder="1" applyAlignment="1">
      <alignment horizontal="justify" vertical="center" wrapText="1"/>
    </xf>
    <xf numFmtId="0" fontId="3" fillId="15" borderId="4" xfId="0" applyFont="1" applyFill="1" applyBorder="1" applyAlignment="1">
      <alignment horizontal="center" vertical="center" wrapText="1"/>
    </xf>
    <xf numFmtId="0" fontId="18" fillId="15" borderId="4" xfId="0" applyFont="1" applyFill="1" applyBorder="1"/>
    <xf numFmtId="0" fontId="4" fillId="15" borderId="0" xfId="0" applyFont="1" applyFill="1" applyBorder="1" applyAlignment="1">
      <alignment horizontal="right" vertical="center" wrapText="1"/>
    </xf>
    <xf numFmtId="0" fontId="4" fillId="15" borderId="0" xfId="0" applyFont="1" applyFill="1" applyBorder="1" applyAlignment="1">
      <alignment horizontal="justify" vertical="center" wrapText="1"/>
    </xf>
    <xf numFmtId="0" fontId="3" fillId="15" borderId="4" xfId="0" applyFont="1" applyFill="1" applyBorder="1" applyAlignment="1">
      <alignment horizontal="center" vertical="center"/>
    </xf>
    <xf numFmtId="0" fontId="11"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20" fillId="4" borderId="0" xfId="0" applyFont="1" applyFill="1" applyAlignment="1">
      <alignment horizontal="center"/>
    </xf>
    <xf numFmtId="0" fontId="20" fillId="3" borderId="2" xfId="0" applyFont="1" applyFill="1" applyBorder="1" applyAlignment="1">
      <alignment horizontal="center"/>
    </xf>
    <xf numFmtId="0" fontId="20" fillId="10" borderId="0" xfId="0" applyFont="1" applyFill="1" applyAlignment="1">
      <alignment horizontal="center"/>
    </xf>
    <xf numFmtId="0" fontId="20" fillId="3" borderId="4" xfId="0" applyFont="1" applyFill="1" applyBorder="1" applyAlignment="1">
      <alignment horizontal="center"/>
    </xf>
    <xf numFmtId="2" fontId="20" fillId="6" borderId="2" xfId="0" applyNumberFormat="1" applyFont="1" applyFill="1" applyBorder="1" applyAlignment="1">
      <alignment horizontal="center" vertical="center"/>
    </xf>
    <xf numFmtId="2" fontId="20" fillId="6" borderId="4" xfId="0" applyNumberFormat="1" applyFont="1" applyFill="1" applyBorder="1" applyAlignment="1">
      <alignment horizontal="center" vertical="center"/>
    </xf>
    <xf numFmtId="0" fontId="20" fillId="3" borderId="0" xfId="0" applyFont="1" applyFill="1" applyAlignment="1">
      <alignment horizontal="center"/>
    </xf>
    <xf numFmtId="0" fontId="20" fillId="9" borderId="0" xfId="0" applyFont="1" applyFill="1" applyAlignment="1">
      <alignment horizontal="center"/>
    </xf>
    <xf numFmtId="2" fontId="20" fillId="9" borderId="0" xfId="0" applyNumberFormat="1" applyFont="1" applyFill="1" applyAlignment="1">
      <alignment horizontal="center"/>
    </xf>
    <xf numFmtId="0" fontId="20" fillId="5" borderId="0" xfId="0" applyFont="1" applyFill="1" applyAlignment="1">
      <alignment horizontal="center"/>
    </xf>
    <xf numFmtId="0" fontId="20" fillId="5" borderId="0" xfId="0" applyFont="1" applyFill="1" applyBorder="1" applyAlignment="1">
      <alignment horizontal="center"/>
    </xf>
    <xf numFmtId="0" fontId="21" fillId="11" borderId="0" xfId="0" applyFont="1" applyFill="1" applyAlignment="1">
      <alignment horizontal="center"/>
    </xf>
    <xf numFmtId="0" fontId="20" fillId="8" borderId="0" xfId="0" applyFont="1" applyFill="1" applyAlignment="1">
      <alignment horizontal="center"/>
    </xf>
    <xf numFmtId="2" fontId="20" fillId="8" borderId="0" xfId="0" applyNumberFormat="1" applyFont="1" applyFill="1" applyAlignment="1">
      <alignment horizontal="center"/>
    </xf>
    <xf numFmtId="0" fontId="21" fillId="3" borderId="0" xfId="0" applyFont="1" applyFill="1" applyAlignment="1">
      <alignment horizontal="center"/>
    </xf>
    <xf numFmtId="0" fontId="20" fillId="15" borderId="0" xfId="0" applyFont="1" applyFill="1" applyAlignment="1">
      <alignment horizontal="center"/>
    </xf>
    <xf numFmtId="2" fontId="20" fillId="15" borderId="0" xfId="0" applyNumberFormat="1" applyFont="1" applyFill="1" applyAlignment="1">
      <alignment horizontal="center"/>
    </xf>
    <xf numFmtId="0" fontId="20" fillId="4" borderId="0" xfId="0" applyFont="1" applyFill="1" applyAlignment="1">
      <alignment horizontal="center" vertical="center" wrapText="1"/>
    </xf>
    <xf numFmtId="2" fontId="20" fillId="4" borderId="4" xfId="0" applyNumberFormat="1" applyFont="1" applyFill="1" applyBorder="1" applyAlignment="1">
      <alignment horizontal="center" vertical="center" wrapText="1"/>
    </xf>
    <xf numFmtId="2" fontId="20" fillId="4" borderId="0" xfId="0" applyNumberFormat="1" applyFont="1" applyFill="1" applyAlignment="1">
      <alignment horizontal="center" vertical="center" wrapText="1"/>
    </xf>
    <xf numFmtId="0" fontId="20" fillId="7" borderId="0" xfId="0" applyFont="1" applyFill="1" applyAlignment="1">
      <alignment horizontal="center"/>
    </xf>
    <xf numFmtId="2" fontId="20" fillId="7" borderId="0" xfId="0" applyNumberFormat="1" applyFont="1" applyFill="1" applyAlignment="1">
      <alignment horizontal="center"/>
    </xf>
    <xf numFmtId="0" fontId="20" fillId="2" borderId="0" xfId="0" applyFont="1" applyFill="1" applyAlignment="1">
      <alignment horizontal="center"/>
    </xf>
    <xf numFmtId="10" fontId="20" fillId="2" borderId="0" xfId="0" applyNumberFormat="1" applyFont="1" applyFill="1" applyAlignment="1">
      <alignment horizontal="center"/>
    </xf>
    <xf numFmtId="0" fontId="20" fillId="0" borderId="0" xfId="0" applyFont="1" applyAlignment="1">
      <alignment horizontal="center"/>
    </xf>
    <xf numFmtId="0" fontId="21" fillId="16" borderId="0" xfId="0" applyFont="1" applyFill="1" applyAlignment="1">
      <alignment horizontal="center"/>
    </xf>
    <xf numFmtId="0" fontId="2" fillId="15" borderId="4" xfId="0" applyFont="1" applyFill="1" applyBorder="1" applyAlignment="1">
      <alignment horizontal="center"/>
    </xf>
    <xf numFmtId="0" fontId="16" fillId="8" borderId="0" xfId="0" applyFont="1" applyFill="1" applyAlignment="1">
      <alignment horizontal="left" vertical="center"/>
    </xf>
    <xf numFmtId="0" fontId="22" fillId="4" borderId="4" xfId="0" applyFont="1" applyFill="1" applyBorder="1" applyAlignment="1">
      <alignment horizontal="center" vertical="center" wrapText="1"/>
    </xf>
    <xf numFmtId="165" fontId="5" fillId="5" borderId="7" xfId="0" applyNumberFormat="1" applyFont="1" applyFill="1" applyBorder="1" applyAlignment="1">
      <alignment horizontal="right"/>
    </xf>
    <xf numFmtId="10" fontId="3" fillId="15" borderId="7" xfId="0" applyNumberFormat="1" applyFont="1" applyFill="1" applyBorder="1"/>
    <xf numFmtId="10" fontId="11" fillId="11" borderId="7" xfId="0" applyNumberFormat="1" applyFont="1" applyFill="1" applyBorder="1"/>
    <xf numFmtId="10" fontId="11" fillId="16" borderId="7" xfId="0" applyNumberFormat="1" applyFont="1" applyFill="1" applyBorder="1"/>
    <xf numFmtId="0" fontId="2" fillId="2" borderId="4" xfId="0" applyFont="1" applyFill="1" applyBorder="1" applyAlignment="1">
      <alignment horizontal="center"/>
    </xf>
    <xf numFmtId="2" fontId="20" fillId="5" borderId="0" xfId="0" applyNumberFormat="1" applyFont="1" applyFill="1" applyAlignment="1">
      <alignment horizontal="center"/>
    </xf>
    <xf numFmtId="10" fontId="3" fillId="2" borderId="4" xfId="0" applyNumberFormat="1" applyFont="1" applyFill="1" applyBorder="1" applyAlignment="1">
      <alignment horizontal="center"/>
    </xf>
    <xf numFmtId="0" fontId="4" fillId="15" borderId="4" xfId="0" applyFont="1" applyFill="1" applyBorder="1" applyAlignment="1">
      <alignment horizontal="center"/>
    </xf>
    <xf numFmtId="0" fontId="4" fillId="15" borderId="0" xfId="0" applyFont="1" applyFill="1" applyAlignment="1">
      <alignment horizontal="right"/>
    </xf>
    <xf numFmtId="0" fontId="4" fillId="15" borderId="0" xfId="0" applyFont="1" applyFill="1" applyAlignment="1">
      <alignment horizontal="left"/>
    </xf>
    <xf numFmtId="4" fontId="5" fillId="4" borderId="7" xfId="0" applyNumberFormat="1" applyFont="1" applyFill="1" applyBorder="1" applyAlignment="1">
      <alignment horizontal="right"/>
    </xf>
    <xf numFmtId="4" fontId="5" fillId="10" borderId="7" xfId="0" applyNumberFormat="1" applyFont="1" applyFill="1" applyBorder="1" applyAlignment="1">
      <alignment horizontal="right"/>
    </xf>
    <xf numFmtId="4" fontId="5" fillId="14" borderId="8" xfId="0" applyNumberFormat="1" applyFont="1" applyFill="1" applyBorder="1" applyAlignment="1">
      <alignment horizontal="right" vertical="center"/>
    </xf>
    <xf numFmtId="4" fontId="5" fillId="13" borderId="8" xfId="0" applyNumberFormat="1" applyFont="1" applyFill="1" applyBorder="1" applyAlignment="1">
      <alignment horizontal="right" vertical="center"/>
    </xf>
    <xf numFmtId="4" fontId="10" fillId="12" borderId="9" xfId="0" applyNumberFormat="1" applyFont="1" applyFill="1" applyBorder="1" applyAlignment="1">
      <alignment horizontal="right" vertical="center"/>
    </xf>
    <xf numFmtId="4" fontId="5" fillId="6" borderId="7" xfId="0" applyNumberFormat="1" applyFont="1" applyFill="1" applyBorder="1" applyAlignment="1">
      <alignment horizontal="right" vertical="center"/>
    </xf>
    <xf numFmtId="4" fontId="5" fillId="9" borderId="7" xfId="0" applyNumberFormat="1" applyFont="1" applyFill="1" applyBorder="1" applyAlignment="1">
      <alignment horizontal="right"/>
    </xf>
    <xf numFmtId="4" fontId="10" fillId="11" borderId="7" xfId="0" applyNumberFormat="1" applyFont="1" applyFill="1" applyBorder="1"/>
    <xf numFmtId="4" fontId="5" fillId="8" borderId="7" xfId="0" applyNumberFormat="1" applyFont="1" applyFill="1" applyBorder="1"/>
    <xf numFmtId="4" fontId="18" fillId="15" borderId="7" xfId="0" applyNumberFormat="1" applyFont="1" applyFill="1" applyBorder="1"/>
    <xf numFmtId="4" fontId="5" fillId="4" borderId="7" xfId="0" applyNumberFormat="1" applyFont="1" applyFill="1" applyBorder="1" applyAlignment="1">
      <alignment vertical="center" wrapText="1"/>
    </xf>
    <xf numFmtId="4" fontId="5" fillId="2" borderId="7" xfId="0" applyNumberFormat="1" applyFont="1" applyFill="1" applyBorder="1"/>
    <xf numFmtId="0" fontId="11" fillId="0" borderId="0" xfId="0" applyFont="1" applyFill="1"/>
    <xf numFmtId="0" fontId="19" fillId="0" borderId="0" xfId="0" applyFont="1" applyFill="1"/>
    <xf numFmtId="0" fontId="3" fillId="0" borderId="0" xfId="0" applyFont="1" applyFill="1" applyBorder="1"/>
    <xf numFmtId="0" fontId="3"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3" borderId="2" xfId="0" applyFont="1" applyFill="1" applyBorder="1"/>
    <xf numFmtId="0" fontId="3" fillId="3" borderId="5" xfId="0" applyFont="1" applyFill="1" applyBorder="1"/>
    <xf numFmtId="0" fontId="1" fillId="3" borderId="2" xfId="0" applyFont="1" applyFill="1" applyBorder="1" applyAlignment="1">
      <alignment horizontal="center"/>
    </xf>
    <xf numFmtId="0" fontId="1" fillId="3" borderId="5" xfId="0" applyFont="1" applyFill="1" applyBorder="1" applyAlignment="1">
      <alignment horizontal="center"/>
    </xf>
    <xf numFmtId="0" fontId="1" fillId="3" borderId="2" xfId="0" applyFont="1" applyFill="1" applyBorder="1"/>
    <xf numFmtId="0" fontId="1" fillId="3" borderId="5" xfId="0" applyFont="1" applyFill="1" applyBorder="1"/>
    <xf numFmtId="0" fontId="17" fillId="3" borderId="2" xfId="0" applyFont="1" applyFill="1" applyBorder="1"/>
    <xf numFmtId="0" fontId="17" fillId="3" borderId="5" xfId="0" applyFont="1" applyFill="1" applyBorder="1"/>
    <xf numFmtId="2" fontId="20" fillId="4" borderId="0" xfId="0" applyNumberFormat="1" applyFont="1" applyFill="1" applyAlignment="1" applyProtection="1">
      <alignment horizontal="center"/>
      <protection locked="0"/>
    </xf>
    <xf numFmtId="4" fontId="20" fillId="10" borderId="0" xfId="0" applyNumberFormat="1" applyFont="1" applyFill="1" applyAlignment="1" applyProtection="1">
      <alignment horizontal="center"/>
      <protection locked="0"/>
    </xf>
    <xf numFmtId="4" fontId="20" fillId="14" borderId="4" xfId="0" applyNumberFormat="1" applyFont="1" applyFill="1" applyBorder="1" applyAlignment="1" applyProtection="1">
      <alignment horizontal="center" vertical="center"/>
      <protection locked="0"/>
    </xf>
    <xf numFmtId="4" fontId="20" fillId="13" borderId="4" xfId="0" applyNumberFormat="1" applyFont="1" applyFill="1" applyBorder="1" applyAlignment="1" applyProtection="1">
      <alignment horizontal="center" vertical="center"/>
      <protection locked="0"/>
    </xf>
    <xf numFmtId="4" fontId="21" fillId="12" borderId="4" xfId="0" applyNumberFormat="1" applyFont="1" applyFill="1" applyBorder="1" applyAlignment="1" applyProtection="1">
      <alignment horizontal="center" vertical="center"/>
      <protection locked="0"/>
    </xf>
    <xf numFmtId="4" fontId="20" fillId="8" borderId="0" xfId="0" applyNumberFormat="1" applyFont="1" applyFill="1" applyAlignment="1" applyProtection="1">
      <alignment horizontal="center"/>
      <protection locked="0"/>
    </xf>
    <xf numFmtId="4" fontId="20" fillId="15" borderId="0" xfId="0" applyNumberFormat="1" applyFont="1" applyFill="1" applyAlignment="1" applyProtection="1">
      <alignment horizontal="center"/>
      <protection locked="0"/>
    </xf>
    <xf numFmtId="4" fontId="20" fillId="2" borderId="0" xfId="0" applyNumberFormat="1" applyFont="1" applyFill="1" applyAlignment="1" applyProtection="1">
      <alignment horizontal="center"/>
      <protection locked="0"/>
    </xf>
    <xf numFmtId="4" fontId="21" fillId="11" borderId="0" xfId="0" applyNumberFormat="1" applyFont="1" applyFill="1" applyAlignment="1" applyProtection="1">
      <alignment horizontal="center"/>
      <protection locked="0"/>
    </xf>
    <xf numFmtId="4" fontId="21" fillId="16" borderId="0" xfId="0" applyNumberFormat="1" applyFont="1" applyFill="1" applyAlignment="1" applyProtection="1">
      <alignment horizontal="center"/>
      <protection locked="0"/>
    </xf>
    <xf numFmtId="0" fontId="14" fillId="11" borderId="2" xfId="0" applyFont="1" applyFill="1" applyBorder="1" applyAlignment="1"/>
    <xf numFmtId="0" fontId="14" fillId="11" borderId="5" xfId="0" applyFont="1" applyFill="1" applyBorder="1" applyAlignment="1"/>
    <xf numFmtId="0" fontId="1" fillId="15" borderId="2" xfId="0" applyFont="1" applyFill="1" applyBorder="1" applyAlignment="1">
      <alignment vertical="top"/>
    </xf>
    <xf numFmtId="0" fontId="1" fillId="15" borderId="5" xfId="0" applyFont="1" applyFill="1" applyBorder="1" applyAlignment="1">
      <alignment vertical="top"/>
    </xf>
    <xf numFmtId="0" fontId="17" fillId="11" borderId="2" xfId="0" applyFont="1" applyFill="1" applyBorder="1" applyAlignment="1">
      <alignment vertical="top"/>
    </xf>
    <xf numFmtId="0" fontId="17" fillId="11" borderId="5" xfId="0" applyFont="1" applyFill="1" applyBorder="1" applyAlignment="1">
      <alignment vertical="top"/>
    </xf>
    <xf numFmtId="0" fontId="17" fillId="15" borderId="2" xfId="0" applyFont="1" applyFill="1" applyBorder="1" applyAlignment="1">
      <alignment vertical="top"/>
    </xf>
    <xf numFmtId="0" fontId="17" fillId="15" borderId="5" xfId="0" applyFont="1" applyFill="1" applyBorder="1" applyAlignment="1">
      <alignment vertical="top"/>
    </xf>
    <xf numFmtId="0" fontId="17" fillId="16" borderId="2" xfId="0" applyFont="1" applyFill="1" applyBorder="1" applyAlignment="1">
      <alignment vertical="top"/>
    </xf>
    <xf numFmtId="0" fontId="17" fillId="16" borderId="5" xfId="0" applyFont="1" applyFill="1" applyBorder="1" applyAlignment="1">
      <alignment vertical="top"/>
    </xf>
    <xf numFmtId="4" fontId="20" fillId="15" borderId="0" xfId="0" applyNumberFormat="1" applyFont="1" applyFill="1" applyAlignment="1" applyProtection="1">
      <alignment horizontal="center"/>
    </xf>
    <xf numFmtId="4" fontId="20" fillId="4" borderId="0" xfId="0" applyNumberFormat="1" applyFont="1" applyFill="1" applyAlignment="1">
      <alignment horizontal="center" vertical="center" wrapText="1"/>
    </xf>
    <xf numFmtId="4" fontId="20" fillId="4" borderId="0" xfId="0" applyNumberFormat="1" applyFont="1" applyFill="1" applyAlignment="1" applyProtection="1">
      <alignment horizontal="center" vertical="center" wrapText="1"/>
      <protection locked="0"/>
    </xf>
    <xf numFmtId="10" fontId="5" fillId="7" borderId="7" xfId="0" applyNumberFormat="1" applyFont="1" applyFill="1" applyBorder="1"/>
    <xf numFmtId="4" fontId="20" fillId="2" borderId="0" xfId="0" applyNumberFormat="1" applyFont="1" applyFill="1" applyAlignment="1" applyProtection="1">
      <alignment horizontal="center"/>
    </xf>
    <xf numFmtId="4" fontId="20" fillId="7" borderId="0" xfId="0" applyNumberFormat="1" applyFont="1" applyFill="1" applyAlignment="1" applyProtection="1">
      <alignment horizontal="center"/>
      <protection locked="0"/>
    </xf>
    <xf numFmtId="0" fontId="3" fillId="15" borderId="0" xfId="0" applyFont="1" applyFill="1" applyBorder="1" applyAlignment="1">
      <alignment horizontal="justify" vertical="center" wrapText="1"/>
    </xf>
    <xf numFmtId="0" fontId="1" fillId="7" borderId="2" xfId="0" applyFont="1" applyFill="1" applyBorder="1" applyAlignment="1">
      <alignment vertical="top"/>
    </xf>
    <xf numFmtId="0" fontId="1" fillId="7" borderId="5" xfId="0" applyFont="1" applyFill="1" applyBorder="1" applyAlignment="1">
      <alignment vertical="top"/>
    </xf>
    <xf numFmtId="0" fontId="5" fillId="17" borderId="0" xfId="0" applyFont="1" applyFill="1"/>
    <xf numFmtId="0" fontId="3" fillId="17" borderId="0" xfId="0" applyFont="1" applyFill="1" applyAlignment="1">
      <alignment horizontal="center"/>
    </xf>
    <xf numFmtId="0" fontId="3" fillId="17" borderId="4" xfId="0" applyFont="1" applyFill="1" applyBorder="1" applyAlignment="1">
      <alignment horizontal="center"/>
    </xf>
    <xf numFmtId="0" fontId="20" fillId="17" borderId="0" xfId="0" applyFont="1" applyFill="1" applyAlignment="1">
      <alignment horizontal="center"/>
    </xf>
    <xf numFmtId="4" fontId="5" fillId="17" borderId="7" xfId="0" applyNumberFormat="1" applyFont="1" applyFill="1" applyBorder="1" applyAlignment="1">
      <alignment horizontal="right"/>
    </xf>
    <xf numFmtId="0" fontId="1" fillId="17" borderId="2" xfId="0" applyFont="1" applyFill="1" applyBorder="1"/>
    <xf numFmtId="0" fontId="1" fillId="17" borderId="5" xfId="0" applyFont="1" applyFill="1" applyBorder="1"/>
    <xf numFmtId="0" fontId="3" fillId="17" borderId="0" xfId="0" applyFont="1" applyFill="1"/>
    <xf numFmtId="0" fontId="3" fillId="17" borderId="0" xfId="0" applyFont="1" applyFill="1" applyAlignment="1">
      <alignment horizontal="left" indent="1"/>
    </xf>
    <xf numFmtId="2" fontId="3" fillId="17" borderId="4" xfId="0" applyNumberFormat="1" applyFont="1" applyFill="1" applyBorder="1" applyAlignment="1">
      <alignment horizontal="right"/>
    </xf>
    <xf numFmtId="2" fontId="20" fillId="17" borderId="0" xfId="0" applyNumberFormat="1" applyFont="1" applyFill="1" applyAlignment="1" applyProtection="1">
      <alignment horizontal="center"/>
      <protection locked="0"/>
    </xf>
    <xf numFmtId="0" fontId="14" fillId="11" borderId="2" xfId="0" applyFont="1" applyFill="1" applyBorder="1" applyAlignment="1">
      <alignment vertical="top"/>
    </xf>
    <xf numFmtId="0" fontId="3" fillId="18" borderId="5" xfId="0" applyFont="1" applyFill="1" applyBorder="1" applyAlignment="1">
      <alignment horizontal="center"/>
    </xf>
    <xf numFmtId="0" fontId="3" fillId="18" borderId="4" xfId="0" applyFont="1" applyFill="1" applyBorder="1" applyAlignment="1">
      <alignment horizontal="center"/>
    </xf>
    <xf numFmtId="0" fontId="3" fillId="18" borderId="4" xfId="0" applyFont="1" applyFill="1" applyBorder="1"/>
    <xf numFmtId="0" fontId="3" fillId="18" borderId="0" xfId="0" applyFont="1" applyFill="1" applyBorder="1"/>
    <xf numFmtId="0" fontId="3" fillId="18" borderId="0" xfId="0" applyFont="1" applyFill="1" applyBorder="1" applyAlignment="1">
      <alignment horizontal="right"/>
    </xf>
    <xf numFmtId="0" fontId="3" fillId="18" borderId="5" xfId="0" applyFont="1" applyFill="1" applyBorder="1" applyAlignment="1">
      <alignment horizontal="justify" vertical="center" wrapText="1"/>
    </xf>
    <xf numFmtId="4" fontId="3" fillId="18" borderId="4" xfId="0" applyNumberFormat="1" applyFont="1" applyFill="1" applyBorder="1" applyAlignment="1">
      <alignment horizontal="center"/>
    </xf>
    <xf numFmtId="0" fontId="3" fillId="18" borderId="0" xfId="0" applyFont="1" applyFill="1" applyBorder="1" applyAlignment="1">
      <alignment vertical="center"/>
    </xf>
    <xf numFmtId="0" fontId="3" fillId="18" borderId="0" xfId="0" applyFont="1" applyFill="1" applyBorder="1" applyAlignment="1">
      <alignment horizontal="center"/>
    </xf>
    <xf numFmtId="0" fontId="3" fillId="18" borderId="5" xfId="0" applyFont="1" applyFill="1" applyBorder="1"/>
    <xf numFmtId="4" fontId="3" fillId="18" borderId="4" xfId="0" applyNumberFormat="1" applyFont="1" applyFill="1" applyBorder="1"/>
    <xf numFmtId="0" fontId="3" fillId="4" borderId="0" xfId="0" applyFont="1" applyFill="1" applyBorder="1" applyAlignment="1">
      <alignment horizontal="right" vertical="center" wrapText="1"/>
    </xf>
    <xf numFmtId="0" fontId="5" fillId="18" borderId="0" xfId="0" applyFont="1" applyFill="1" applyBorder="1" applyAlignment="1">
      <alignment horizontal="justify" vertical="center" wrapText="1"/>
    </xf>
    <xf numFmtId="0" fontId="5" fillId="18" borderId="5" xfId="0" applyFont="1" applyFill="1" applyBorder="1" applyAlignment="1">
      <alignment horizontal="justify" vertical="center" wrapText="1"/>
    </xf>
    <xf numFmtId="0" fontId="10" fillId="16" borderId="0" xfId="0" applyFont="1" applyFill="1" applyBorder="1" applyAlignment="1">
      <alignment horizontal="justify" vertical="center" wrapText="1"/>
    </xf>
    <xf numFmtId="0" fontId="5" fillId="15" borderId="0" xfId="0" applyFont="1" applyFill="1" applyBorder="1" applyAlignment="1">
      <alignment horizontal="justify" vertical="center" wrapText="1"/>
    </xf>
    <xf numFmtId="0" fontId="5" fillId="15" borderId="5"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1" fillId="2" borderId="2" xfId="0" applyFont="1" applyFill="1" applyBorder="1" applyAlignment="1">
      <alignment vertical="top" wrapText="1"/>
    </xf>
    <xf numFmtId="0" fontId="1" fillId="2" borderId="5" xfId="0" applyFont="1" applyFill="1" applyBorder="1" applyAlignment="1">
      <alignment vertical="top"/>
    </xf>
    <xf numFmtId="0" fontId="1" fillId="2" borderId="2" xfId="0" applyFont="1" applyFill="1" applyBorder="1" applyAlignment="1">
      <alignment vertical="top"/>
    </xf>
    <xf numFmtId="0" fontId="8" fillId="3" borderId="0" xfId="0" applyFont="1" applyFill="1" applyAlignment="1">
      <alignment horizontal="center"/>
    </xf>
    <xf numFmtId="0" fontId="8" fillId="0" borderId="0" xfId="0" applyFont="1" applyAlignment="1"/>
    <xf numFmtId="0" fontId="3" fillId="3" borderId="10" xfId="0" applyFont="1" applyFill="1" applyBorder="1" applyAlignment="1">
      <alignment horizontal="center" vertical="center"/>
    </xf>
    <xf numFmtId="0" fontId="0" fillId="3" borderId="11" xfId="0" applyFill="1" applyBorder="1" applyAlignment="1">
      <alignment horizontal="center" vertical="center"/>
    </xf>
    <xf numFmtId="0" fontId="10" fillId="11" borderId="0" xfId="0" applyFont="1" applyFill="1" applyBorder="1" applyAlignment="1">
      <alignment horizontal="justify" vertical="center" wrapText="1"/>
    </xf>
    <xf numFmtId="0" fontId="1" fillId="13" borderId="2" xfId="0" applyFont="1" applyFill="1" applyBorder="1" applyAlignment="1">
      <alignment vertical="top"/>
    </xf>
    <xf numFmtId="0" fontId="1" fillId="13" borderId="5" xfId="0" applyFont="1" applyFill="1" applyBorder="1" applyAlignment="1">
      <alignment vertical="top"/>
    </xf>
    <xf numFmtId="0" fontId="14" fillId="12" borderId="2" xfId="0" applyFont="1" applyFill="1" applyBorder="1" applyAlignment="1">
      <alignment vertical="top"/>
    </xf>
    <xf numFmtId="0" fontId="14" fillId="12" borderId="5" xfId="0" applyFont="1" applyFill="1" applyBorder="1" applyAlignment="1">
      <alignment vertical="top"/>
    </xf>
    <xf numFmtId="0" fontId="0" fillId="4" borderId="2" xfId="0" applyFont="1" applyFill="1" applyBorder="1" applyAlignment="1">
      <alignment vertical="top" wrapText="1"/>
    </xf>
    <xf numFmtId="0" fontId="1" fillId="4" borderId="5" xfId="0" applyFont="1" applyFill="1" applyBorder="1" applyAlignment="1">
      <alignment vertical="top"/>
    </xf>
    <xf numFmtId="0" fontId="1" fillId="4" borderId="2" xfId="0" applyFont="1" applyFill="1" applyBorder="1" applyAlignment="1">
      <alignment vertical="top"/>
    </xf>
    <xf numFmtId="0" fontId="1" fillId="14" borderId="2" xfId="0" applyFont="1" applyFill="1" applyBorder="1" applyAlignment="1">
      <alignment vertical="top"/>
    </xf>
    <xf numFmtId="0" fontId="1" fillId="14" borderId="5" xfId="0" applyFont="1" applyFill="1" applyBorder="1" applyAlignment="1">
      <alignment vertical="top"/>
    </xf>
    <xf numFmtId="0" fontId="1" fillId="8" borderId="2" xfId="0" applyFont="1" applyFill="1" applyBorder="1" applyAlignment="1">
      <alignment vertical="top" wrapText="1"/>
    </xf>
    <xf numFmtId="0" fontId="1" fillId="8" borderId="5" xfId="0" applyFont="1" applyFill="1" applyBorder="1" applyAlignment="1">
      <alignment vertical="top"/>
    </xf>
    <xf numFmtId="0" fontId="1" fillId="8" borderId="2" xfId="0" applyFont="1" applyFill="1" applyBorder="1" applyAlignment="1">
      <alignment vertical="top"/>
    </xf>
    <xf numFmtId="0" fontId="1" fillId="15" borderId="2" xfId="0" applyFont="1" applyFill="1" applyBorder="1" applyAlignment="1">
      <alignment vertical="top" wrapText="1"/>
    </xf>
    <xf numFmtId="0" fontId="1" fillId="15" borderId="5" xfId="0" applyFont="1" applyFill="1" applyBorder="1" applyAlignment="1">
      <alignment vertical="top"/>
    </xf>
    <xf numFmtId="0" fontId="1" fillId="15" borderId="2" xfId="0" applyFont="1" applyFill="1" applyBorder="1" applyAlignment="1">
      <alignment vertical="top"/>
    </xf>
    <xf numFmtId="0" fontId="1" fillId="6" borderId="2" xfId="0" applyFont="1" applyFill="1" applyBorder="1" applyAlignment="1">
      <alignment vertical="top" wrapText="1"/>
    </xf>
    <xf numFmtId="0" fontId="1" fillId="6" borderId="5" xfId="0" applyFont="1" applyFill="1" applyBorder="1" applyAlignment="1">
      <alignment vertical="top"/>
    </xf>
    <xf numFmtId="0" fontId="0" fillId="0" borderId="2" xfId="0" applyBorder="1" applyAlignment="1">
      <alignment vertical="top"/>
    </xf>
    <xf numFmtId="0" fontId="0" fillId="0" borderId="5" xfId="0" applyBorder="1" applyAlignment="1">
      <alignment vertical="top"/>
    </xf>
    <xf numFmtId="0" fontId="1" fillId="10" borderId="2" xfId="0" applyFont="1" applyFill="1" applyBorder="1" applyAlignment="1">
      <alignment vertical="top" wrapText="1"/>
    </xf>
    <xf numFmtId="0" fontId="1" fillId="10" borderId="5" xfId="0" applyFont="1" applyFill="1" applyBorder="1" applyAlignment="1">
      <alignment vertical="top"/>
    </xf>
    <xf numFmtId="0" fontId="1" fillId="10" borderId="2" xfId="0" applyFont="1" applyFill="1" applyBorder="1" applyAlignment="1">
      <alignment vertical="top"/>
    </xf>
    <xf numFmtId="0" fontId="1" fillId="5" borderId="2" xfId="0" applyFont="1" applyFill="1" applyBorder="1" applyAlignment="1">
      <alignment vertical="top" wrapText="1"/>
    </xf>
    <xf numFmtId="0" fontId="1" fillId="5" borderId="5" xfId="0" applyFont="1" applyFill="1" applyBorder="1" applyAlignment="1">
      <alignment vertical="top"/>
    </xf>
    <xf numFmtId="0" fontId="1" fillId="5" borderId="2" xfId="0" applyFont="1" applyFill="1" applyBorder="1" applyAlignment="1">
      <alignment vertical="top"/>
    </xf>
    <xf numFmtId="0" fontId="1" fillId="9" borderId="2" xfId="0" applyFont="1" applyFill="1" applyBorder="1" applyAlignment="1">
      <alignment vertical="top" wrapText="1"/>
    </xf>
    <xf numFmtId="0" fontId="1" fillId="9" borderId="5" xfId="0" applyFont="1" applyFill="1" applyBorder="1" applyAlignment="1">
      <alignment vertical="top"/>
    </xf>
    <xf numFmtId="0" fontId="1" fillId="9" borderId="2" xfId="0" applyFont="1" applyFill="1" applyBorder="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108"/>
  <sheetViews>
    <sheetView showGridLines="0" tabSelected="1" zoomScale="120" zoomScaleNormal="120" workbookViewId="0">
      <pane ySplit="3" topLeftCell="A64" activePane="bottomLeft" state="frozen"/>
      <selection pane="bottomLeft" activeCell="D95" sqref="D95"/>
    </sheetView>
  </sheetViews>
  <sheetFormatPr defaultColWidth="11.44140625" defaultRowHeight="15" x14ac:dyDescent="0.25"/>
  <cols>
    <col min="1" max="1" width="9.6640625" style="3" customWidth="1"/>
    <col min="2" max="2" width="48.88671875" style="3" customWidth="1"/>
    <col min="3" max="3" width="14.6640625" style="4" customWidth="1"/>
    <col min="4" max="4" width="14.88671875" style="4" customWidth="1"/>
    <col min="5" max="5" width="15.44140625" style="3" customWidth="1"/>
    <col min="6" max="6" width="11.44140625" style="3" customWidth="1"/>
    <col min="7" max="7" width="22.44140625" style="3" customWidth="1"/>
    <col min="8" max="16384" width="11.44140625" style="3"/>
  </cols>
  <sheetData>
    <row r="1" spans="1:119" ht="21" customHeight="1" x14ac:dyDescent="0.3">
      <c r="A1" s="254" t="s">
        <v>0</v>
      </c>
      <c r="B1" s="254"/>
      <c r="C1" s="254"/>
      <c r="D1" s="255"/>
      <c r="E1" s="255"/>
      <c r="F1" s="6"/>
      <c r="G1" s="6"/>
      <c r="H1" s="179"/>
      <c r="I1" s="179"/>
      <c r="J1" s="179"/>
      <c r="K1" s="179"/>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row>
    <row r="2" spans="1:119" ht="6" customHeight="1" x14ac:dyDescent="0.25">
      <c r="A2" s="6"/>
      <c r="B2" s="6"/>
      <c r="C2" s="7"/>
      <c r="D2" s="7"/>
      <c r="E2" s="6"/>
      <c r="F2" s="6"/>
      <c r="G2" s="6"/>
      <c r="H2" s="179"/>
      <c r="I2" s="179"/>
      <c r="J2" s="179"/>
      <c r="K2" s="179"/>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row>
    <row r="3" spans="1:119" s="15" customFormat="1" ht="19.5" customHeight="1" thickBot="1" x14ac:dyDescent="0.3">
      <c r="A3" s="16" t="s">
        <v>44</v>
      </c>
      <c r="B3" s="16" t="s">
        <v>9</v>
      </c>
      <c r="C3" s="16" t="s">
        <v>4</v>
      </c>
      <c r="D3" s="16" t="s">
        <v>8</v>
      </c>
      <c r="E3" s="16" t="s">
        <v>5</v>
      </c>
      <c r="F3" s="256" t="s">
        <v>43</v>
      </c>
      <c r="G3" s="257"/>
      <c r="H3" s="180"/>
      <c r="I3" s="180"/>
      <c r="J3" s="180"/>
      <c r="K3" s="180"/>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row>
    <row r="4" spans="1:119" ht="8.25" customHeight="1" x14ac:dyDescent="0.25">
      <c r="A4" s="6"/>
      <c r="B4" s="7"/>
      <c r="C4" s="19"/>
      <c r="D4" s="7"/>
      <c r="E4" s="23"/>
      <c r="F4" s="184"/>
      <c r="G4" s="185"/>
      <c r="H4" s="179"/>
      <c r="I4" s="179"/>
      <c r="J4" s="179"/>
      <c r="K4" s="17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row>
    <row r="5" spans="1:119" ht="21" customHeight="1" thickBot="1" x14ac:dyDescent="0.35">
      <c r="A5" s="40" t="s">
        <v>18</v>
      </c>
      <c r="B5" s="8"/>
      <c r="C5" s="21" t="s">
        <v>16</v>
      </c>
      <c r="D5" s="126" t="s">
        <v>16</v>
      </c>
      <c r="E5" s="165">
        <f>D6+D7+D8+D9+D10+D11-D12+D13</f>
        <v>0</v>
      </c>
      <c r="F5" s="265"/>
      <c r="G5" s="264"/>
      <c r="H5" s="182"/>
      <c r="I5" s="182"/>
      <c r="J5" s="182"/>
      <c r="K5" s="181"/>
    </row>
    <row r="6" spans="1:119" ht="16.2" thickTop="1" x14ac:dyDescent="0.3">
      <c r="A6" s="11"/>
      <c r="B6" s="26" t="s">
        <v>20</v>
      </c>
      <c r="C6" s="21">
        <v>2339</v>
      </c>
      <c r="D6" s="192"/>
      <c r="E6" s="43"/>
      <c r="F6" s="265"/>
      <c r="G6" s="264"/>
      <c r="H6" s="181"/>
      <c r="I6" s="181"/>
      <c r="J6" s="181"/>
      <c r="K6" s="181"/>
    </row>
    <row r="7" spans="1:119" ht="15.6" x14ac:dyDescent="0.3">
      <c r="A7" s="11" t="s">
        <v>12</v>
      </c>
      <c r="B7" s="26" t="s">
        <v>21</v>
      </c>
      <c r="C7" s="21">
        <v>2347</v>
      </c>
      <c r="D7" s="192"/>
      <c r="E7" s="43"/>
      <c r="F7" s="265"/>
      <c r="G7" s="264"/>
      <c r="H7" s="181"/>
      <c r="I7" s="181"/>
      <c r="J7" s="181"/>
      <c r="K7" s="181"/>
    </row>
    <row r="8" spans="1:119" ht="15.6" x14ac:dyDescent="0.3">
      <c r="A8" s="11" t="s">
        <v>12</v>
      </c>
      <c r="B8" s="26" t="s">
        <v>22</v>
      </c>
      <c r="C8" s="21">
        <v>2348</v>
      </c>
      <c r="D8" s="192"/>
      <c r="E8" s="43"/>
      <c r="F8" s="265"/>
      <c r="G8" s="264"/>
      <c r="H8" s="181"/>
      <c r="I8" s="181"/>
      <c r="J8" s="181"/>
      <c r="K8" s="181"/>
    </row>
    <row r="9" spans="1:119" ht="15.6" x14ac:dyDescent="0.3">
      <c r="A9" s="11" t="s">
        <v>12</v>
      </c>
      <c r="B9" s="26" t="s">
        <v>23</v>
      </c>
      <c r="C9" s="21">
        <v>2349</v>
      </c>
      <c r="D9" s="192"/>
      <c r="E9" s="43"/>
      <c r="F9" s="265"/>
      <c r="G9" s="264"/>
      <c r="H9" s="181"/>
      <c r="I9" s="181"/>
      <c r="J9" s="181"/>
      <c r="K9" s="181"/>
    </row>
    <row r="10" spans="1:119" ht="15.6" x14ac:dyDescent="0.3">
      <c r="A10" s="11" t="s">
        <v>12</v>
      </c>
      <c r="B10" s="26" t="s">
        <v>24</v>
      </c>
      <c r="C10" s="21">
        <v>2449</v>
      </c>
      <c r="D10" s="192"/>
      <c r="E10" s="43"/>
      <c r="F10" s="265"/>
      <c r="G10" s="264"/>
      <c r="H10" s="181"/>
      <c r="I10" s="181"/>
      <c r="J10" s="181"/>
      <c r="K10" s="181"/>
    </row>
    <row r="11" spans="1:119" ht="15.6" x14ac:dyDescent="0.3">
      <c r="A11" s="11" t="s">
        <v>12</v>
      </c>
      <c r="B11" s="26" t="s">
        <v>25</v>
      </c>
      <c r="C11" s="21">
        <v>2459</v>
      </c>
      <c r="D11" s="192"/>
      <c r="E11" s="43"/>
      <c r="F11" s="265"/>
      <c r="G11" s="264"/>
      <c r="H11" s="181"/>
      <c r="I11" s="181"/>
      <c r="J11" s="181"/>
      <c r="K11" s="181"/>
    </row>
    <row r="12" spans="1:119" ht="15.6" x14ac:dyDescent="0.3">
      <c r="A12" s="11" t="s">
        <v>6</v>
      </c>
      <c r="B12" s="26" t="s">
        <v>26</v>
      </c>
      <c r="C12" s="21" t="s">
        <v>63</v>
      </c>
      <c r="D12" s="192">
        <v>0</v>
      </c>
      <c r="E12" s="43"/>
      <c r="F12" s="265"/>
      <c r="G12" s="264"/>
      <c r="H12" s="181"/>
      <c r="I12" s="181"/>
      <c r="J12" s="181"/>
      <c r="K12" s="181"/>
    </row>
    <row r="13" spans="1:119" ht="15.6" x14ac:dyDescent="0.3">
      <c r="A13" s="11" t="s">
        <v>12</v>
      </c>
      <c r="B13" s="26" t="s">
        <v>67</v>
      </c>
      <c r="C13" s="22" t="s">
        <v>27</v>
      </c>
      <c r="D13" s="192"/>
      <c r="E13" s="43"/>
      <c r="F13" s="265"/>
      <c r="G13" s="264"/>
      <c r="H13" s="181"/>
      <c r="I13" s="181"/>
      <c r="J13" s="181"/>
      <c r="K13" s="181"/>
    </row>
    <row r="14" spans="1:119" ht="15.6" x14ac:dyDescent="0.3">
      <c r="A14" s="6"/>
      <c r="B14" s="7"/>
      <c r="C14" s="17"/>
      <c r="D14" s="127"/>
      <c r="E14" s="42"/>
      <c r="F14" s="186"/>
      <c r="G14" s="187"/>
      <c r="H14" s="181"/>
      <c r="I14" s="181"/>
      <c r="J14" s="181"/>
      <c r="K14" s="181"/>
    </row>
    <row r="15" spans="1:119" ht="16.2" thickBot="1" x14ac:dyDescent="0.35">
      <c r="A15" s="72" t="s">
        <v>31</v>
      </c>
      <c r="B15" s="59"/>
      <c r="C15" s="73" t="s">
        <v>16</v>
      </c>
      <c r="D15" s="128" t="s">
        <v>16</v>
      </c>
      <c r="E15" s="166">
        <f>D16-D17+D18-D19+D20</f>
        <v>0</v>
      </c>
      <c r="F15" s="278" t="s">
        <v>81</v>
      </c>
      <c r="G15" s="279"/>
      <c r="H15" s="181"/>
      <c r="I15" s="181"/>
      <c r="J15" s="181"/>
      <c r="K15" s="181"/>
    </row>
    <row r="16" spans="1:119" ht="18" customHeight="1" thickTop="1" x14ac:dyDescent="0.3">
      <c r="A16" s="74"/>
      <c r="B16" s="75" t="s">
        <v>32</v>
      </c>
      <c r="C16" s="73">
        <v>2497</v>
      </c>
      <c r="D16" s="193"/>
      <c r="E16" s="76"/>
      <c r="F16" s="280"/>
      <c r="G16" s="279"/>
      <c r="H16" s="181"/>
      <c r="I16" s="181"/>
      <c r="J16" s="181"/>
      <c r="K16" s="181"/>
    </row>
    <row r="17" spans="1:11" ht="18" customHeight="1" x14ac:dyDescent="0.3">
      <c r="A17" s="74" t="s">
        <v>6</v>
      </c>
      <c r="B17" s="75" t="s">
        <v>36</v>
      </c>
      <c r="C17" s="73">
        <v>2896</v>
      </c>
      <c r="D17" s="193"/>
      <c r="E17" s="76"/>
      <c r="F17" s="280"/>
      <c r="G17" s="279"/>
      <c r="H17" s="181"/>
      <c r="I17" s="181"/>
      <c r="J17" s="181"/>
      <c r="K17" s="181"/>
    </row>
    <row r="18" spans="1:11" ht="18" customHeight="1" x14ac:dyDescent="0.3">
      <c r="A18" s="74" t="s">
        <v>12</v>
      </c>
      <c r="B18" s="75" t="s">
        <v>37</v>
      </c>
      <c r="C18" s="73">
        <v>2920</v>
      </c>
      <c r="D18" s="193">
        <v>0</v>
      </c>
      <c r="E18" s="76"/>
      <c r="F18" s="280"/>
      <c r="G18" s="279"/>
      <c r="H18" s="181"/>
      <c r="I18" s="181"/>
      <c r="J18" s="181"/>
      <c r="K18" s="181"/>
    </row>
    <row r="19" spans="1:11" ht="18" customHeight="1" x14ac:dyDescent="0.3">
      <c r="A19" s="74" t="s">
        <v>6</v>
      </c>
      <c r="B19" s="75" t="s">
        <v>38</v>
      </c>
      <c r="C19" s="73">
        <v>2924</v>
      </c>
      <c r="D19" s="193">
        <v>0</v>
      </c>
      <c r="E19" s="76"/>
      <c r="F19" s="280"/>
      <c r="G19" s="279"/>
      <c r="H19" s="181"/>
      <c r="I19" s="181"/>
      <c r="J19" s="181"/>
      <c r="K19" s="181"/>
    </row>
    <row r="20" spans="1:11" ht="15.6" x14ac:dyDescent="0.3">
      <c r="A20" s="74" t="s">
        <v>12</v>
      </c>
      <c r="B20" s="75" t="s">
        <v>26</v>
      </c>
      <c r="C20" s="77" t="s">
        <v>63</v>
      </c>
      <c r="D20" s="193">
        <f>D12</f>
        <v>0</v>
      </c>
      <c r="E20" s="76"/>
      <c r="F20" s="280"/>
      <c r="G20" s="279"/>
      <c r="H20" s="181"/>
      <c r="I20" s="181"/>
      <c r="J20" s="181"/>
      <c r="K20" s="181"/>
    </row>
    <row r="21" spans="1:11" ht="15.6" x14ac:dyDescent="0.3">
      <c r="A21" s="6"/>
      <c r="B21" s="7"/>
      <c r="C21" s="17"/>
      <c r="D21" s="127"/>
      <c r="E21" s="42"/>
      <c r="F21" s="188"/>
      <c r="G21" s="189"/>
      <c r="H21" s="9"/>
      <c r="I21" s="9"/>
      <c r="J21" s="9"/>
      <c r="K21" s="9"/>
    </row>
    <row r="22" spans="1:11" s="4" customFormat="1" ht="21" customHeight="1" thickBot="1" x14ac:dyDescent="0.3">
      <c r="A22" s="89" t="s">
        <v>54</v>
      </c>
      <c r="B22" s="90"/>
      <c r="C22" s="91">
        <v>1479</v>
      </c>
      <c r="D22" s="194"/>
      <c r="E22" s="167">
        <f>D22</f>
        <v>0</v>
      </c>
      <c r="F22" s="266" t="s">
        <v>82</v>
      </c>
      <c r="G22" s="267"/>
      <c r="H22" s="183"/>
      <c r="I22" s="183"/>
      <c r="J22" s="183"/>
      <c r="K22" s="183"/>
    </row>
    <row r="23" spans="1:11" ht="16.2" thickTop="1" x14ac:dyDescent="0.3">
      <c r="A23" s="6"/>
      <c r="B23" s="7"/>
      <c r="C23" s="17"/>
      <c r="D23" s="129"/>
      <c r="E23" s="108"/>
      <c r="F23" s="188"/>
      <c r="G23" s="189"/>
      <c r="H23" s="9"/>
      <c r="I23" s="9"/>
      <c r="J23" s="9"/>
      <c r="K23" s="9"/>
    </row>
    <row r="24" spans="1:11" s="4" customFormat="1" ht="21" customHeight="1" thickBot="1" x14ac:dyDescent="0.3">
      <c r="A24" s="78" t="s">
        <v>55</v>
      </c>
      <c r="B24" s="79"/>
      <c r="C24" s="80">
        <v>1459</v>
      </c>
      <c r="D24" s="195"/>
      <c r="E24" s="168">
        <f>D24</f>
        <v>0</v>
      </c>
      <c r="F24" s="259" t="s">
        <v>76</v>
      </c>
      <c r="G24" s="260"/>
      <c r="H24" s="183"/>
      <c r="I24" s="183"/>
      <c r="J24" s="183"/>
      <c r="K24" s="183"/>
    </row>
    <row r="25" spans="1:11" ht="16.2" thickTop="1" x14ac:dyDescent="0.3">
      <c r="A25" s="6"/>
      <c r="B25" s="7"/>
      <c r="C25" s="17"/>
      <c r="D25" s="127"/>
      <c r="E25" s="42"/>
      <c r="F25" s="188"/>
      <c r="G25" s="189"/>
    </row>
    <row r="26" spans="1:11" s="4" customFormat="1" ht="21" customHeight="1" thickBot="1" x14ac:dyDescent="0.3">
      <c r="A26" s="69" t="s">
        <v>56</v>
      </c>
      <c r="B26" s="70"/>
      <c r="C26" s="71">
        <v>1469</v>
      </c>
      <c r="D26" s="196"/>
      <c r="E26" s="169">
        <f>D26</f>
        <v>0</v>
      </c>
      <c r="F26" s="261" t="s">
        <v>77</v>
      </c>
      <c r="G26" s="262"/>
    </row>
    <row r="27" spans="1:11" ht="16.2" thickTop="1" x14ac:dyDescent="0.3">
      <c r="A27" s="6"/>
      <c r="B27" s="7"/>
      <c r="C27" s="17"/>
      <c r="D27" s="127"/>
      <c r="E27" s="42"/>
      <c r="F27" s="188"/>
      <c r="G27" s="189"/>
      <c r="H27" s="2"/>
      <c r="I27" s="2"/>
      <c r="J27" s="2"/>
      <c r="K27" s="2"/>
    </row>
    <row r="28" spans="1:11" s="4" customFormat="1" ht="21" customHeight="1" thickBot="1" x14ac:dyDescent="0.3">
      <c r="A28" s="39" t="s">
        <v>19</v>
      </c>
      <c r="B28" s="25"/>
      <c r="C28" s="18" t="s">
        <v>16</v>
      </c>
      <c r="D28" s="130" t="s">
        <v>16</v>
      </c>
      <c r="E28" s="170">
        <f>D29+D30-D31</f>
        <v>0</v>
      </c>
      <c r="F28" s="274" t="s">
        <v>80</v>
      </c>
      <c r="G28" s="275"/>
    </row>
    <row r="29" spans="1:11" s="4" customFormat="1" ht="18" customHeight="1" thickTop="1" x14ac:dyDescent="0.25">
      <c r="A29" s="39"/>
      <c r="B29" s="25" t="s">
        <v>42</v>
      </c>
      <c r="C29" s="18">
        <v>1479</v>
      </c>
      <c r="D29" s="131">
        <f>E22</f>
        <v>0</v>
      </c>
      <c r="E29" s="56"/>
      <c r="F29" s="276"/>
      <c r="G29" s="277"/>
    </row>
    <row r="30" spans="1:11" s="4" customFormat="1" ht="18" customHeight="1" x14ac:dyDescent="0.25">
      <c r="A30" s="57" t="s">
        <v>12</v>
      </c>
      <c r="B30" s="25" t="s">
        <v>2</v>
      </c>
      <c r="C30" s="18">
        <v>1459</v>
      </c>
      <c r="D30" s="131">
        <f>E24</f>
        <v>0</v>
      </c>
      <c r="E30" s="56"/>
      <c r="F30" s="276"/>
      <c r="G30" s="277"/>
    </row>
    <row r="31" spans="1:11" s="4" customFormat="1" ht="18" customHeight="1" x14ac:dyDescent="0.25">
      <c r="A31" s="57" t="s">
        <v>6</v>
      </c>
      <c r="B31" s="25" t="s">
        <v>3</v>
      </c>
      <c r="C31" s="18">
        <v>1469</v>
      </c>
      <c r="D31" s="131">
        <f>E26</f>
        <v>0</v>
      </c>
      <c r="E31" s="56"/>
      <c r="F31" s="276"/>
      <c r="G31" s="277"/>
    </row>
    <row r="32" spans="1:11" ht="15.6" x14ac:dyDescent="0.3">
      <c r="A32" s="6"/>
      <c r="B32" s="7"/>
      <c r="C32" s="20"/>
      <c r="D32" s="132"/>
      <c r="E32" s="42"/>
      <c r="F32" s="188"/>
      <c r="G32" s="189"/>
      <c r="H32" s="2"/>
      <c r="I32" s="2"/>
      <c r="J32" s="2"/>
      <c r="K32" s="2"/>
    </row>
    <row r="33" spans="1:9" ht="21" customHeight="1" thickBot="1" x14ac:dyDescent="0.35">
      <c r="A33" s="49" t="s">
        <v>17</v>
      </c>
      <c r="B33" s="50"/>
      <c r="C33" s="51" t="s">
        <v>16</v>
      </c>
      <c r="D33" s="133" t="s">
        <v>16</v>
      </c>
      <c r="E33" s="171">
        <f>D34-D35</f>
        <v>0</v>
      </c>
      <c r="F33" s="284" t="s">
        <v>84</v>
      </c>
      <c r="G33" s="285"/>
    </row>
    <row r="34" spans="1:9" ht="18" customHeight="1" thickTop="1" x14ac:dyDescent="0.3">
      <c r="A34" s="52"/>
      <c r="B34" s="53" t="s">
        <v>1</v>
      </c>
      <c r="C34" s="51">
        <v>1479</v>
      </c>
      <c r="D34" s="134">
        <f>E22</f>
        <v>0</v>
      </c>
      <c r="E34" s="54"/>
      <c r="F34" s="286"/>
      <c r="G34" s="285"/>
    </row>
    <row r="35" spans="1:9" ht="18" customHeight="1" x14ac:dyDescent="0.3">
      <c r="A35" s="55" t="s">
        <v>6</v>
      </c>
      <c r="B35" s="53" t="s">
        <v>33</v>
      </c>
      <c r="C35" s="51" t="s">
        <v>16</v>
      </c>
      <c r="D35" s="134">
        <f>E15</f>
        <v>0</v>
      </c>
      <c r="E35" s="54"/>
      <c r="F35" s="286"/>
      <c r="G35" s="285"/>
      <c r="H35" s="9"/>
      <c r="I35" s="9"/>
    </row>
    <row r="36" spans="1:9" x14ac:dyDescent="0.25">
      <c r="C36" s="3"/>
      <c r="D36" s="3"/>
      <c r="H36" s="9"/>
      <c r="I36" s="9"/>
    </row>
    <row r="37" spans="1:9" ht="16.2" thickBot="1" x14ac:dyDescent="0.35">
      <c r="A37" s="221" t="s">
        <v>94</v>
      </c>
      <c r="B37" s="222"/>
      <c r="C37" s="223" t="s">
        <v>16</v>
      </c>
      <c r="D37" s="224" t="s">
        <v>16</v>
      </c>
      <c r="E37" s="225" t="str">
        <f>IF(D38=0,"0",E33/D38)</f>
        <v>0</v>
      </c>
      <c r="F37" s="226" t="s">
        <v>95</v>
      </c>
      <c r="G37" s="227"/>
      <c r="H37" s="9"/>
      <c r="I37" s="9"/>
    </row>
    <row r="38" spans="1:9" ht="16.2" thickTop="1" x14ac:dyDescent="0.3">
      <c r="A38" s="228"/>
      <c r="B38" s="229" t="s">
        <v>93</v>
      </c>
      <c r="C38" s="223"/>
      <c r="D38" s="231"/>
      <c r="E38" s="230"/>
      <c r="F38" s="226" t="s">
        <v>96</v>
      </c>
      <c r="G38" s="227"/>
      <c r="H38" s="9"/>
      <c r="I38" s="9"/>
    </row>
    <row r="39" spans="1:9" ht="15.6" x14ac:dyDescent="0.3">
      <c r="A39" s="100"/>
      <c r="B39" s="101"/>
      <c r="C39" s="99"/>
      <c r="D39" s="132"/>
      <c r="E39" s="42"/>
      <c r="F39" s="188"/>
      <c r="G39" s="189"/>
      <c r="H39" s="9"/>
      <c r="I39" s="9"/>
    </row>
    <row r="40" spans="1:9" ht="21" customHeight="1" thickBot="1" x14ac:dyDescent="0.35">
      <c r="A40" s="41" t="s">
        <v>28</v>
      </c>
      <c r="B40" s="14"/>
      <c r="C40" s="32" t="s">
        <v>46</v>
      </c>
      <c r="D40" s="135" t="s">
        <v>16</v>
      </c>
      <c r="E40" s="155">
        <f>IF(D42=0,0,D41/D42*B43)</f>
        <v>0</v>
      </c>
      <c r="F40" s="281" t="s">
        <v>83</v>
      </c>
      <c r="G40" s="282"/>
      <c r="H40" s="9"/>
      <c r="I40" s="9"/>
    </row>
    <row r="41" spans="1:9" ht="18" customHeight="1" thickTop="1" x14ac:dyDescent="0.3">
      <c r="A41" s="13"/>
      <c r="B41" s="61" t="s">
        <v>7</v>
      </c>
      <c r="C41" s="32" t="s">
        <v>16</v>
      </c>
      <c r="D41" s="160">
        <f>E33</f>
        <v>0</v>
      </c>
      <c r="E41" s="44"/>
      <c r="F41" s="283"/>
      <c r="G41" s="282"/>
      <c r="H41" s="9"/>
      <c r="I41" s="9"/>
    </row>
    <row r="42" spans="1:9" ht="18" customHeight="1" x14ac:dyDescent="0.3">
      <c r="A42" s="62" t="s">
        <v>29</v>
      </c>
      <c r="B42" s="61" t="s">
        <v>10</v>
      </c>
      <c r="C42" s="32" t="s">
        <v>16</v>
      </c>
      <c r="D42" s="160">
        <f>E5</f>
        <v>0</v>
      </c>
      <c r="E42" s="44"/>
      <c r="F42" s="283"/>
      <c r="G42" s="282"/>
      <c r="H42" s="9"/>
      <c r="I42" s="9"/>
    </row>
    <row r="43" spans="1:9" ht="21" customHeight="1" x14ac:dyDescent="0.3">
      <c r="A43" s="63" t="s">
        <v>30</v>
      </c>
      <c r="B43" s="61">
        <v>100</v>
      </c>
      <c r="C43" s="32" t="s">
        <v>16</v>
      </c>
      <c r="D43" s="136" t="s">
        <v>16</v>
      </c>
      <c r="E43" s="44"/>
      <c r="F43" s="283"/>
      <c r="G43" s="282"/>
      <c r="H43" s="9"/>
      <c r="I43" s="9"/>
    </row>
    <row r="44" spans="1:9" s="9" customFormat="1" ht="15.6" x14ac:dyDescent="0.3">
      <c r="A44" s="6"/>
      <c r="B44" s="6"/>
      <c r="C44" s="99"/>
      <c r="D44" s="132"/>
      <c r="E44" s="82"/>
      <c r="F44" s="188"/>
      <c r="G44" s="189"/>
    </row>
    <row r="45" spans="1:9" s="9" customFormat="1" ht="21" customHeight="1" thickBot="1" x14ac:dyDescent="0.35">
      <c r="A45" s="105" t="s">
        <v>45</v>
      </c>
      <c r="B45" s="66"/>
      <c r="C45" s="67" t="s">
        <v>46</v>
      </c>
      <c r="D45" s="200">
        <v>0</v>
      </c>
      <c r="E45" s="172">
        <f>D45</f>
        <v>0</v>
      </c>
      <c r="F45" s="202" t="s">
        <v>66</v>
      </c>
      <c r="G45" s="203"/>
    </row>
    <row r="46" spans="1:9" ht="16.2" thickTop="1" x14ac:dyDescent="0.3">
      <c r="A46" s="6"/>
      <c r="B46" s="6"/>
      <c r="C46" s="99"/>
      <c r="D46" s="132"/>
      <c r="E46" s="102"/>
      <c r="F46" s="188"/>
      <c r="G46" s="189"/>
      <c r="H46" s="9"/>
      <c r="I46" s="9"/>
    </row>
    <row r="47" spans="1:9" ht="18.75" customHeight="1" x14ac:dyDescent="0.3">
      <c r="A47" s="46" t="s">
        <v>39</v>
      </c>
      <c r="B47" s="48"/>
      <c r="C47" s="47" t="s">
        <v>16</v>
      </c>
      <c r="D47" s="138" t="s">
        <v>16</v>
      </c>
      <c r="E47" s="92"/>
      <c r="F47" s="268" t="s">
        <v>85</v>
      </c>
      <c r="G47" s="269"/>
      <c r="H47" s="9"/>
      <c r="I47" s="9"/>
    </row>
    <row r="48" spans="1:9" ht="15.6" x14ac:dyDescent="0.3">
      <c r="A48" s="93"/>
      <c r="B48" s="94" t="s">
        <v>1</v>
      </c>
      <c r="C48" s="47">
        <v>1479</v>
      </c>
      <c r="D48" s="139">
        <f>E22</f>
        <v>0</v>
      </c>
      <c r="E48" s="92"/>
      <c r="F48" s="270"/>
      <c r="G48" s="269"/>
    </row>
    <row r="49" spans="1:8" ht="15.6" x14ac:dyDescent="0.3">
      <c r="A49" s="93" t="s">
        <v>12</v>
      </c>
      <c r="B49" s="96" t="s">
        <v>69</v>
      </c>
      <c r="C49" s="95">
        <v>2809</v>
      </c>
      <c r="D49" s="197"/>
      <c r="E49" s="92"/>
      <c r="F49" s="270"/>
      <c r="G49" s="269"/>
    </row>
    <row r="50" spans="1:8" ht="16.2" thickBot="1" x14ac:dyDescent="0.35">
      <c r="A50" s="98" t="s">
        <v>13</v>
      </c>
      <c r="B50" s="38" t="s">
        <v>49</v>
      </c>
      <c r="C50" s="95" t="s">
        <v>16</v>
      </c>
      <c r="D50" s="138" t="s">
        <v>16</v>
      </c>
      <c r="E50" s="173">
        <f>D48+D49</f>
        <v>0</v>
      </c>
      <c r="F50" s="270"/>
      <c r="G50" s="269"/>
    </row>
    <row r="51" spans="1:8" ht="16.2" thickTop="1" x14ac:dyDescent="0.3">
      <c r="A51" s="93" t="s">
        <v>12</v>
      </c>
      <c r="B51" s="94" t="s">
        <v>2</v>
      </c>
      <c r="C51" s="95">
        <v>1589</v>
      </c>
      <c r="D51" s="139">
        <f>E24</f>
        <v>0</v>
      </c>
      <c r="E51" s="92"/>
      <c r="F51" s="270"/>
      <c r="G51" s="269"/>
    </row>
    <row r="52" spans="1:8" ht="15.6" x14ac:dyDescent="0.3">
      <c r="A52" s="93" t="s">
        <v>6</v>
      </c>
      <c r="B52" s="96" t="s">
        <v>3</v>
      </c>
      <c r="C52" s="95">
        <v>1579</v>
      </c>
      <c r="D52" s="139">
        <f>E26</f>
        <v>0</v>
      </c>
      <c r="E52" s="92"/>
      <c r="F52" s="270"/>
      <c r="G52" s="269"/>
    </row>
    <row r="53" spans="1:8" ht="16.2" thickBot="1" x14ac:dyDescent="0.35">
      <c r="A53" s="98" t="s">
        <v>13</v>
      </c>
      <c r="B53" s="38" t="s">
        <v>50</v>
      </c>
      <c r="C53" s="95" t="s">
        <v>16</v>
      </c>
      <c r="D53" s="138" t="s">
        <v>16</v>
      </c>
      <c r="E53" s="173">
        <f>E50+D51-D52</f>
        <v>0</v>
      </c>
      <c r="F53" s="270"/>
      <c r="G53" s="269"/>
    </row>
    <row r="54" spans="1:8" ht="21" customHeight="1" thickTop="1" x14ac:dyDescent="0.3">
      <c r="A54" s="93" t="s">
        <v>6</v>
      </c>
      <c r="B54" s="153" t="s">
        <v>78</v>
      </c>
      <c r="C54" s="97" t="s">
        <v>64</v>
      </c>
      <c r="D54" s="197"/>
      <c r="E54" s="92"/>
      <c r="F54" s="270"/>
      <c r="G54" s="269"/>
    </row>
    <row r="55" spans="1:8" ht="16.2" thickBot="1" x14ac:dyDescent="0.35">
      <c r="A55" s="98" t="s">
        <v>13</v>
      </c>
      <c r="B55" s="38" t="s">
        <v>51</v>
      </c>
      <c r="C55" s="95" t="s">
        <v>16</v>
      </c>
      <c r="D55" s="138" t="s">
        <v>16</v>
      </c>
      <c r="E55" s="173">
        <f>E53-D54</f>
        <v>0</v>
      </c>
      <c r="F55" s="270"/>
      <c r="G55" s="269"/>
    </row>
    <row r="56" spans="1:8" s="177" customFormat="1" ht="15" customHeight="1" thickTop="1" x14ac:dyDescent="0.3">
      <c r="A56" s="115"/>
      <c r="B56" s="116"/>
      <c r="C56" s="124"/>
      <c r="D56" s="140"/>
      <c r="E56" s="117"/>
      <c r="F56" s="190"/>
      <c r="G56" s="191"/>
    </row>
    <row r="57" spans="1:8" s="177" customFormat="1" ht="21" customHeight="1" thickBot="1" x14ac:dyDescent="0.35">
      <c r="A57" s="248" t="s">
        <v>65</v>
      </c>
      <c r="B57" s="249"/>
      <c r="C57" s="119" t="s">
        <v>16</v>
      </c>
      <c r="D57" s="141" t="s">
        <v>16</v>
      </c>
      <c r="E57" s="174">
        <f>IF(D38=0,0,(D58-D59-D60-D61)/D38)</f>
        <v>0</v>
      </c>
      <c r="F57" s="271" t="s">
        <v>79</v>
      </c>
      <c r="G57" s="272"/>
    </row>
    <row r="58" spans="1:8" s="177" customFormat="1" ht="15" customHeight="1" thickTop="1" x14ac:dyDescent="0.3">
      <c r="A58" s="118"/>
      <c r="B58" s="122" t="s">
        <v>7</v>
      </c>
      <c r="C58" s="119" t="s">
        <v>16</v>
      </c>
      <c r="D58" s="142">
        <f>E33</f>
        <v>0</v>
      </c>
      <c r="E58" s="120"/>
      <c r="F58" s="273"/>
      <c r="G58" s="272"/>
    </row>
    <row r="59" spans="1:8" s="177" customFormat="1" ht="15" customHeight="1" x14ac:dyDescent="0.3">
      <c r="A59" s="121" t="s">
        <v>6</v>
      </c>
      <c r="B59" s="122" t="s">
        <v>62</v>
      </c>
      <c r="C59" s="152" t="s">
        <v>64</v>
      </c>
      <c r="D59" s="212">
        <f>D54</f>
        <v>0</v>
      </c>
      <c r="E59" s="120"/>
      <c r="F59" s="273"/>
      <c r="G59" s="272"/>
      <c r="H59" s="178"/>
    </row>
    <row r="60" spans="1:8" s="177" customFormat="1" ht="15" customHeight="1" x14ac:dyDescent="0.3">
      <c r="A60" s="121" t="s">
        <v>6</v>
      </c>
      <c r="B60" s="122" t="s">
        <v>60</v>
      </c>
      <c r="C60" s="123">
        <v>1574</v>
      </c>
      <c r="D60" s="198"/>
      <c r="E60" s="120"/>
      <c r="F60" s="273"/>
      <c r="G60" s="272"/>
    </row>
    <row r="61" spans="1:8" s="177" customFormat="1" ht="15" customHeight="1" x14ac:dyDescent="0.3">
      <c r="A61" s="121" t="s">
        <v>6</v>
      </c>
      <c r="B61" s="122" t="s">
        <v>61</v>
      </c>
      <c r="C61" s="123">
        <v>1575</v>
      </c>
      <c r="D61" s="198"/>
      <c r="E61" s="120"/>
      <c r="F61" s="273"/>
      <c r="G61" s="272"/>
    </row>
    <row r="62" spans="1:8" s="177" customFormat="1" ht="15" customHeight="1" x14ac:dyDescent="0.3">
      <c r="A62" s="121" t="s">
        <v>29</v>
      </c>
      <c r="B62" s="218" t="s">
        <v>93</v>
      </c>
      <c r="C62" s="123" t="s">
        <v>46</v>
      </c>
      <c r="D62" s="212">
        <f>D38</f>
        <v>0</v>
      </c>
      <c r="E62" s="120"/>
      <c r="F62" s="273"/>
      <c r="G62" s="272"/>
    </row>
    <row r="63" spans="1:8" s="9" customFormat="1" ht="15.6" x14ac:dyDescent="0.3">
      <c r="A63" s="81"/>
      <c r="B63" s="81"/>
      <c r="C63" s="125"/>
      <c r="D63" s="132"/>
      <c r="E63" s="82"/>
      <c r="F63" s="188"/>
      <c r="G63" s="189"/>
    </row>
    <row r="64" spans="1:8" ht="19.5" customHeight="1" x14ac:dyDescent="0.25">
      <c r="A64" s="250" t="s">
        <v>11</v>
      </c>
      <c r="B64" s="250"/>
      <c r="C64" s="34" t="s">
        <v>16</v>
      </c>
      <c r="D64" s="143" t="s">
        <v>16</v>
      </c>
      <c r="E64" s="36"/>
      <c r="F64" s="263" t="s">
        <v>100</v>
      </c>
      <c r="G64" s="264"/>
    </row>
    <row r="65" spans="1:7" ht="15" customHeight="1" x14ac:dyDescent="0.25">
      <c r="A65" s="11"/>
      <c r="B65" s="10" t="s">
        <v>58</v>
      </c>
      <c r="C65" s="29" t="s">
        <v>16</v>
      </c>
      <c r="D65" s="144">
        <f>E28</f>
        <v>0</v>
      </c>
      <c r="E65" s="37"/>
      <c r="F65" s="265"/>
      <c r="G65" s="264"/>
    </row>
    <row r="66" spans="1:7" ht="15" customHeight="1" x14ac:dyDescent="0.25">
      <c r="A66" s="11" t="s">
        <v>12</v>
      </c>
      <c r="B66" s="88" t="s">
        <v>68</v>
      </c>
      <c r="C66" s="34">
        <v>2914</v>
      </c>
      <c r="D66" s="214"/>
      <c r="E66" s="36"/>
      <c r="F66" s="265"/>
      <c r="G66" s="264"/>
    </row>
    <row r="67" spans="1:7" ht="21" customHeight="1" thickBot="1" x14ac:dyDescent="0.3">
      <c r="A67" s="87" t="s">
        <v>13</v>
      </c>
      <c r="B67" s="12" t="s">
        <v>34</v>
      </c>
      <c r="C67" s="34" t="s">
        <v>16</v>
      </c>
      <c r="D67" s="143" t="s">
        <v>16</v>
      </c>
      <c r="E67" s="175">
        <f>D65+D66</f>
        <v>0</v>
      </c>
      <c r="F67" s="265"/>
      <c r="G67" s="264"/>
    </row>
    <row r="68" spans="1:7" ht="15" customHeight="1" thickTop="1" x14ac:dyDescent="0.25">
      <c r="A68" s="11" t="s">
        <v>12</v>
      </c>
      <c r="B68" s="88" t="s">
        <v>14</v>
      </c>
      <c r="C68" s="154" t="s">
        <v>70</v>
      </c>
      <c r="D68" s="214"/>
      <c r="E68" s="36"/>
      <c r="F68" s="265"/>
      <c r="G68" s="264"/>
    </row>
    <row r="69" spans="1:7" ht="21" customHeight="1" thickBot="1" x14ac:dyDescent="0.3">
      <c r="A69" s="87" t="s">
        <v>13</v>
      </c>
      <c r="B69" s="12" t="s">
        <v>15</v>
      </c>
      <c r="C69" s="34" t="s">
        <v>16</v>
      </c>
      <c r="D69" s="143" t="s">
        <v>16</v>
      </c>
      <c r="E69" s="175">
        <f>E67+D68</f>
        <v>0</v>
      </c>
      <c r="F69" s="265"/>
      <c r="G69" s="264"/>
    </row>
    <row r="70" spans="1:7" ht="15" customHeight="1" thickTop="1" x14ac:dyDescent="0.25">
      <c r="A70" s="11" t="s">
        <v>12</v>
      </c>
      <c r="B70" s="10" t="s">
        <v>69</v>
      </c>
      <c r="C70" s="34">
        <v>2809</v>
      </c>
      <c r="D70" s="145">
        <f>D49</f>
        <v>0</v>
      </c>
      <c r="E70" s="36"/>
      <c r="F70" s="265"/>
      <c r="G70" s="264"/>
    </row>
    <row r="71" spans="1:7" ht="15" customHeight="1" x14ac:dyDescent="0.25">
      <c r="A71" s="11" t="s">
        <v>6</v>
      </c>
      <c r="B71" s="88" t="s">
        <v>71</v>
      </c>
      <c r="C71" s="34" t="s">
        <v>16</v>
      </c>
      <c r="D71" s="213">
        <f>D68</f>
        <v>0</v>
      </c>
      <c r="E71" s="36"/>
      <c r="F71" s="265"/>
      <c r="G71" s="264"/>
    </row>
    <row r="72" spans="1:7" ht="15" customHeight="1" x14ac:dyDescent="0.25">
      <c r="A72" s="244"/>
      <c r="B72" s="88" t="s">
        <v>121</v>
      </c>
      <c r="C72" s="34"/>
      <c r="D72" s="213">
        <f>D70-D71</f>
        <v>0</v>
      </c>
      <c r="E72" s="36"/>
      <c r="F72" s="265"/>
      <c r="G72" s="264"/>
    </row>
    <row r="73" spans="1:7" ht="21" customHeight="1" thickBot="1" x14ac:dyDescent="0.3">
      <c r="A73" s="87" t="s">
        <v>13</v>
      </c>
      <c r="B73" s="12" t="s">
        <v>35</v>
      </c>
      <c r="C73" s="34" t="s">
        <v>16</v>
      </c>
      <c r="D73" s="143" t="s">
        <v>16</v>
      </c>
      <c r="E73" s="175">
        <f>E69+D70-D71</f>
        <v>0</v>
      </c>
      <c r="F73" s="265"/>
      <c r="G73" s="264"/>
    </row>
    <row r="74" spans="1:7" ht="15" customHeight="1" thickTop="1" x14ac:dyDescent="0.3">
      <c r="A74" s="6"/>
      <c r="B74" s="6"/>
      <c r="C74" s="99"/>
      <c r="D74" s="132"/>
      <c r="E74" s="82"/>
      <c r="F74" s="188"/>
      <c r="G74" s="189"/>
    </row>
    <row r="75" spans="1:7" ht="21" customHeight="1" thickBot="1" x14ac:dyDescent="0.35">
      <c r="A75" s="106" t="s">
        <v>86</v>
      </c>
      <c r="B75" s="65"/>
      <c r="C75" s="31" t="s">
        <v>16</v>
      </c>
      <c r="D75" s="146" t="s">
        <v>16</v>
      </c>
      <c r="E75" s="215">
        <f>IF(D77=0,0,D76/D77)</f>
        <v>0</v>
      </c>
      <c r="F75" s="219" t="s">
        <v>90</v>
      </c>
      <c r="G75" s="220"/>
    </row>
    <row r="76" spans="1:7" ht="15" customHeight="1" thickTop="1" x14ac:dyDescent="0.3">
      <c r="A76" s="65"/>
      <c r="B76" s="65" t="s">
        <v>87</v>
      </c>
      <c r="C76" s="86">
        <v>50000</v>
      </c>
      <c r="D76" s="147">
        <f>E33-(C76*D38)</f>
        <v>0</v>
      </c>
      <c r="E76" s="84"/>
      <c r="F76" s="219"/>
      <c r="G76" s="220"/>
    </row>
    <row r="77" spans="1:7" ht="15" customHeight="1" x14ac:dyDescent="0.3">
      <c r="A77" s="28" t="s">
        <v>29</v>
      </c>
      <c r="B77" s="65" t="s">
        <v>97</v>
      </c>
      <c r="C77" s="86" t="s">
        <v>89</v>
      </c>
      <c r="D77" s="217"/>
      <c r="E77" s="84"/>
      <c r="F77" s="219"/>
      <c r="G77" s="220"/>
    </row>
    <row r="78" spans="1:7" ht="15.6" x14ac:dyDescent="0.3">
      <c r="A78" s="6"/>
      <c r="B78" s="6"/>
      <c r="C78" s="99"/>
      <c r="D78" s="132"/>
      <c r="E78" s="82"/>
      <c r="F78" s="188"/>
      <c r="G78" s="189"/>
    </row>
    <row r="79" spans="1:7" ht="21" customHeight="1" thickBot="1" x14ac:dyDescent="0.35">
      <c r="A79" s="107" t="s">
        <v>59</v>
      </c>
      <c r="B79" s="5"/>
      <c r="C79" s="33" t="s">
        <v>46</v>
      </c>
      <c r="D79" s="148" t="s">
        <v>16</v>
      </c>
      <c r="E79" s="176">
        <f>((D80-D81)*D82)+D83</f>
        <v>0</v>
      </c>
      <c r="F79" s="251" t="s">
        <v>91</v>
      </c>
      <c r="G79" s="252"/>
    </row>
    <row r="80" spans="1:7" ht="15" customHeight="1" thickTop="1" x14ac:dyDescent="0.3">
      <c r="A80" s="5"/>
      <c r="B80" s="27" t="s">
        <v>88</v>
      </c>
      <c r="C80" s="83" t="s">
        <v>48</v>
      </c>
      <c r="D80" s="216">
        <f>D77</f>
        <v>0</v>
      </c>
      <c r="E80" s="85"/>
      <c r="F80" s="253"/>
      <c r="G80" s="252"/>
    </row>
    <row r="81" spans="1:7" ht="15.6" x14ac:dyDescent="0.3">
      <c r="A81" s="64" t="s">
        <v>6</v>
      </c>
      <c r="B81" s="27" t="s">
        <v>40</v>
      </c>
      <c r="C81" s="33" t="s">
        <v>47</v>
      </c>
      <c r="D81" s="199"/>
      <c r="E81" s="85"/>
      <c r="F81" s="253"/>
      <c r="G81" s="252"/>
    </row>
    <row r="82" spans="1:7" ht="15.6" x14ac:dyDescent="0.3">
      <c r="A82" s="24" t="s">
        <v>30</v>
      </c>
      <c r="B82" s="27" t="s">
        <v>92</v>
      </c>
      <c r="C82" s="161">
        <v>0.02</v>
      </c>
      <c r="D82" s="149">
        <f>C82</f>
        <v>0.02</v>
      </c>
      <c r="E82" s="85"/>
      <c r="F82" s="253"/>
      <c r="G82" s="252"/>
    </row>
    <row r="83" spans="1:7" ht="15.6" x14ac:dyDescent="0.3">
      <c r="A83" s="24" t="s">
        <v>12</v>
      </c>
      <c r="B83" s="27" t="s">
        <v>41</v>
      </c>
      <c r="C83" s="159" t="s">
        <v>75</v>
      </c>
      <c r="D83" s="199"/>
      <c r="E83" s="85"/>
      <c r="F83" s="253"/>
      <c r="G83" s="252"/>
    </row>
    <row r="84" spans="1:7" ht="15.6" x14ac:dyDescent="0.3">
      <c r="B84" s="45"/>
      <c r="C84" s="30"/>
      <c r="D84" s="150"/>
      <c r="E84" s="35"/>
      <c r="F84" s="188"/>
      <c r="G84" s="189"/>
    </row>
    <row r="85" spans="1:7" ht="21" customHeight="1" thickBot="1" x14ac:dyDescent="0.35">
      <c r="A85" s="258" t="s">
        <v>52</v>
      </c>
      <c r="B85" s="258"/>
      <c r="C85" s="67" t="s">
        <v>16</v>
      </c>
      <c r="D85" s="137" t="s">
        <v>16</v>
      </c>
      <c r="E85" s="157">
        <f>IF(D87=0,0,D86/D87)</f>
        <v>0</v>
      </c>
      <c r="F85" s="232" t="s">
        <v>98</v>
      </c>
      <c r="G85" s="207"/>
    </row>
    <row r="86" spans="1:7" ht="15" customHeight="1" thickTop="1" x14ac:dyDescent="0.3">
      <c r="A86" s="103"/>
      <c r="B86" s="104" t="s">
        <v>73</v>
      </c>
      <c r="C86" s="67">
        <v>1499</v>
      </c>
      <c r="D86" s="200">
        <f>D77</f>
        <v>0</v>
      </c>
      <c r="E86" s="68"/>
      <c r="F86" s="206"/>
      <c r="G86" s="207"/>
    </row>
    <row r="87" spans="1:7" ht="15.6" x14ac:dyDescent="0.3">
      <c r="A87" s="103" t="s">
        <v>29</v>
      </c>
      <c r="B87" s="104" t="s">
        <v>53</v>
      </c>
      <c r="C87" s="67">
        <v>1568</v>
      </c>
      <c r="D87" s="200"/>
      <c r="E87" s="68"/>
      <c r="F87" s="206"/>
      <c r="G87" s="207"/>
    </row>
    <row r="88" spans="1:7" ht="15.6" x14ac:dyDescent="0.3">
      <c r="C88" s="30"/>
      <c r="D88" s="150"/>
      <c r="E88" s="35"/>
      <c r="F88" s="188"/>
      <c r="G88" s="189"/>
    </row>
    <row r="89" spans="1:7" ht="21" customHeight="1" thickBot="1" x14ac:dyDescent="0.35">
      <c r="A89" s="248" t="s">
        <v>57</v>
      </c>
      <c r="B89" s="248"/>
      <c r="C89" s="162" t="s">
        <v>16</v>
      </c>
      <c r="D89" s="141" t="s">
        <v>16</v>
      </c>
      <c r="E89" s="156">
        <f>IF(D87=0,0,D90/D91)</f>
        <v>0</v>
      </c>
      <c r="F89" s="204" t="s">
        <v>99</v>
      </c>
      <c r="G89" s="205"/>
    </row>
    <row r="90" spans="1:7" ht="16.2" thickTop="1" x14ac:dyDescent="0.3">
      <c r="A90" s="163"/>
      <c r="B90" s="164" t="s">
        <v>72</v>
      </c>
      <c r="C90" s="162">
        <v>1559</v>
      </c>
      <c r="D90" s="198"/>
      <c r="E90" s="112"/>
      <c r="F90" s="208"/>
      <c r="G90" s="209"/>
    </row>
    <row r="91" spans="1:7" ht="15.6" x14ac:dyDescent="0.3">
      <c r="A91" s="163" t="s">
        <v>29</v>
      </c>
      <c r="B91" s="164" t="s">
        <v>53</v>
      </c>
      <c r="C91" s="162">
        <v>1568</v>
      </c>
      <c r="D91" s="142">
        <f>D87</f>
        <v>0</v>
      </c>
      <c r="E91" s="112"/>
      <c r="F91" s="208"/>
      <c r="G91" s="209"/>
    </row>
    <row r="92" spans="1:7" ht="15.6" x14ac:dyDescent="0.3">
      <c r="C92" s="30"/>
      <c r="D92" s="150"/>
      <c r="E92" s="35"/>
      <c r="F92" s="188"/>
      <c r="G92" s="189"/>
    </row>
    <row r="93" spans="1:7" ht="21" customHeight="1" thickBot="1" x14ac:dyDescent="0.35">
      <c r="A93" s="247" t="s">
        <v>101</v>
      </c>
      <c r="B93" s="247"/>
      <c r="C93" s="111" t="s">
        <v>16</v>
      </c>
      <c r="D93" s="151" t="s">
        <v>16</v>
      </c>
      <c r="E93" s="158">
        <f>IF(D95=0,0,D94/D95)</f>
        <v>0</v>
      </c>
      <c r="F93" s="210"/>
      <c r="G93" s="211"/>
    </row>
    <row r="94" spans="1:7" ht="16.2" thickTop="1" x14ac:dyDescent="0.3">
      <c r="A94" s="109"/>
      <c r="B94" s="110" t="s">
        <v>74</v>
      </c>
      <c r="C94" s="114" t="s">
        <v>123</v>
      </c>
      <c r="D94" s="201"/>
      <c r="E94" s="113"/>
      <c r="F94" s="210"/>
      <c r="G94" s="211"/>
    </row>
    <row r="95" spans="1:7" ht="15" customHeight="1" x14ac:dyDescent="0.3">
      <c r="A95" s="109" t="s">
        <v>29</v>
      </c>
      <c r="B95" s="110" t="s">
        <v>103</v>
      </c>
      <c r="C95" s="114" t="s">
        <v>123</v>
      </c>
      <c r="D95" s="201"/>
      <c r="E95" s="113"/>
      <c r="F95" s="210"/>
      <c r="G95" s="211"/>
    </row>
    <row r="97" spans="1:7" ht="16.2" thickBot="1" x14ac:dyDescent="0.35">
      <c r="A97" s="247" t="s">
        <v>102</v>
      </c>
      <c r="B97" s="247"/>
      <c r="C97" s="111" t="s">
        <v>16</v>
      </c>
      <c r="D97" s="151" t="s">
        <v>16</v>
      </c>
      <c r="E97" s="158">
        <f>IF(D99=0,0,D98/D99)</f>
        <v>0</v>
      </c>
      <c r="F97" s="210"/>
      <c r="G97" s="211"/>
    </row>
    <row r="98" spans="1:7" ht="16.2" thickTop="1" x14ac:dyDescent="0.3">
      <c r="A98" s="109"/>
      <c r="B98" s="110" t="s">
        <v>74</v>
      </c>
      <c r="C98" s="114" t="s">
        <v>122</v>
      </c>
      <c r="D98" s="201"/>
      <c r="E98" s="113"/>
      <c r="F98" s="210"/>
      <c r="G98" s="211"/>
    </row>
    <row r="99" spans="1:7" ht="15.6" x14ac:dyDescent="0.3">
      <c r="A99" s="109" t="s">
        <v>29</v>
      </c>
      <c r="B99" s="110" t="s">
        <v>104</v>
      </c>
      <c r="C99" s="114" t="s">
        <v>122</v>
      </c>
      <c r="D99" s="201"/>
      <c r="E99" s="113"/>
      <c r="F99" s="210"/>
      <c r="G99" s="211"/>
    </row>
    <row r="102" spans="1:7" ht="15.6" x14ac:dyDescent="0.25">
      <c r="A102" s="245" t="s">
        <v>105</v>
      </c>
      <c r="B102" s="246"/>
      <c r="C102" s="233"/>
      <c r="D102" s="234"/>
      <c r="E102" s="235"/>
      <c r="F102" s="236"/>
      <c r="G102" s="236"/>
    </row>
    <row r="103" spans="1:7" x14ac:dyDescent="0.25">
      <c r="A103" s="237"/>
      <c r="B103" s="238" t="s">
        <v>106</v>
      </c>
      <c r="C103" s="233">
        <v>1559</v>
      </c>
      <c r="D103" s="239">
        <f>D91</f>
        <v>0</v>
      </c>
      <c r="E103" s="235"/>
      <c r="F103" s="236"/>
      <c r="G103" s="236"/>
    </row>
    <row r="104" spans="1:7" x14ac:dyDescent="0.25">
      <c r="A104" s="240"/>
      <c r="B104" s="238" t="s">
        <v>107</v>
      </c>
      <c r="C104" s="233">
        <v>1189</v>
      </c>
      <c r="D104" s="239"/>
      <c r="E104" s="235"/>
      <c r="F104" s="236"/>
      <c r="G104" s="236"/>
    </row>
    <row r="105" spans="1:7" x14ac:dyDescent="0.25">
      <c r="A105" s="241" t="s">
        <v>108</v>
      </c>
      <c r="B105" s="242" t="s">
        <v>109</v>
      </c>
      <c r="C105" s="233">
        <v>1099</v>
      </c>
      <c r="D105" s="239"/>
      <c r="E105" s="243">
        <f>D104+D105</f>
        <v>0</v>
      </c>
      <c r="F105" s="236" t="s">
        <v>110</v>
      </c>
      <c r="G105" s="236"/>
    </row>
    <row r="106" spans="1:7" x14ac:dyDescent="0.25">
      <c r="A106" s="241" t="s">
        <v>111</v>
      </c>
      <c r="B106" s="242" t="s">
        <v>112</v>
      </c>
      <c r="C106" s="233">
        <v>1039</v>
      </c>
      <c r="D106" s="239"/>
      <c r="E106" s="243">
        <f>E105+D106</f>
        <v>0</v>
      </c>
      <c r="F106" s="236" t="s">
        <v>113</v>
      </c>
      <c r="G106" s="236"/>
    </row>
    <row r="107" spans="1:7" x14ac:dyDescent="0.25">
      <c r="A107" s="241" t="s">
        <v>114</v>
      </c>
      <c r="B107" s="242" t="s">
        <v>115</v>
      </c>
      <c r="C107" s="233" t="s">
        <v>116</v>
      </c>
      <c r="D107" s="239"/>
      <c r="E107" s="243">
        <f>E106+D107</f>
        <v>0</v>
      </c>
      <c r="F107" s="236" t="s">
        <v>117</v>
      </c>
      <c r="G107" s="236"/>
    </row>
    <row r="108" spans="1:7" x14ac:dyDescent="0.25">
      <c r="A108" s="241" t="s">
        <v>118</v>
      </c>
      <c r="B108" s="242" t="s">
        <v>119</v>
      </c>
      <c r="C108" s="233">
        <v>1021</v>
      </c>
      <c r="D108" s="239"/>
      <c r="E108" s="243">
        <f>E107+D108</f>
        <v>0</v>
      </c>
      <c r="F108" s="236" t="s">
        <v>120</v>
      </c>
      <c r="G108" s="236"/>
    </row>
  </sheetData>
  <mergeCells count="21">
    <mergeCell ref="A1:E1"/>
    <mergeCell ref="F3:G3"/>
    <mergeCell ref="A85:B85"/>
    <mergeCell ref="F24:G24"/>
    <mergeCell ref="F26:G26"/>
    <mergeCell ref="F64:G73"/>
    <mergeCell ref="F5:G13"/>
    <mergeCell ref="F22:G22"/>
    <mergeCell ref="F47:G55"/>
    <mergeCell ref="F57:G62"/>
    <mergeCell ref="F28:G31"/>
    <mergeCell ref="F15:G20"/>
    <mergeCell ref="F40:G43"/>
    <mergeCell ref="F33:G35"/>
    <mergeCell ref="A102:B102"/>
    <mergeCell ref="A93:B93"/>
    <mergeCell ref="A57:B57"/>
    <mergeCell ref="A64:B64"/>
    <mergeCell ref="F79:G83"/>
    <mergeCell ref="A97:B97"/>
    <mergeCell ref="A89:B89"/>
  </mergeCells>
  <phoneticPr fontId="2" type="noConversion"/>
  <pageMargins left="0.55118110236220474" right="0.55118110236220474" top="0.59055118110236227" bottom="0.59055118110236227" header="0.31496062992125984" footer="0.31496062992125984"/>
  <pageSetup paperSize="9" orientation="landscape" r:id="rId1"/>
  <headerFooter alignWithMargins="0">
    <oddHeader>&amp;LBuchführungsmodul:Block 1&amp;RLTA-Weiterbildung</oddHeader>
    <oddFooter>&amp;L&amp;D&amp;R&amp;P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6" sqref="A6"/>
    </sheetView>
  </sheetViews>
  <sheetFormatPr defaultColWidth="9.109375" defaultRowHeight="13.2"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4140625" defaultRowHeight="13.2" x14ac:dyDescent="0.25"/>
  <sheetData/>
  <phoneticPr fontId="2" type="noConversion"/>
  <pageMargins left="0.75" right="0.75" top="1" bottom="1"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8"/>
  <sheetViews>
    <sheetView workbookViewId="0">
      <selection activeCell="D19" sqref="D18:D19"/>
    </sheetView>
  </sheetViews>
  <sheetFormatPr defaultColWidth="11.44140625" defaultRowHeight="13.2" x14ac:dyDescent="0.25"/>
  <cols>
    <col min="1" max="1" width="24.44140625" customWidth="1"/>
  </cols>
  <sheetData>
    <row r="2" spans="1:3" x14ac:dyDescent="0.25">
      <c r="A2" s="287"/>
      <c r="B2" s="287"/>
      <c r="C2" s="287"/>
    </row>
    <row r="4" spans="1:3" x14ac:dyDescent="0.25">
      <c r="B4" s="1"/>
    </row>
    <row r="5" spans="1:3" x14ac:dyDescent="0.25">
      <c r="B5" s="1"/>
    </row>
    <row r="6" spans="1:3" x14ac:dyDescent="0.25">
      <c r="B6" s="1"/>
    </row>
    <row r="7" spans="1:3" x14ac:dyDescent="0.25">
      <c r="B7" s="1"/>
    </row>
    <row r="8" spans="1:3" x14ac:dyDescent="0.25">
      <c r="B8" s="1"/>
    </row>
    <row r="9" spans="1:3" x14ac:dyDescent="0.25">
      <c r="B9" s="1"/>
    </row>
    <row r="10" spans="1:3" x14ac:dyDescent="0.25">
      <c r="B10" s="1"/>
    </row>
    <row r="11" spans="1:3" x14ac:dyDescent="0.25">
      <c r="B11" s="1"/>
    </row>
    <row r="12" spans="1:3" x14ac:dyDescent="0.25">
      <c r="B12" s="1"/>
    </row>
    <row r="13" spans="1:3" x14ac:dyDescent="0.25">
      <c r="B13" s="1"/>
    </row>
    <row r="14" spans="1:3" x14ac:dyDescent="0.25">
      <c r="B14" s="1"/>
    </row>
    <row r="15" spans="1:3" x14ac:dyDescent="0.25">
      <c r="B15" s="1"/>
    </row>
    <row r="16" spans="1:3" x14ac:dyDescent="0.25">
      <c r="B16" s="1"/>
    </row>
    <row r="17" spans="2:2" x14ac:dyDescent="0.25">
      <c r="B17" s="1"/>
    </row>
    <row r="18" spans="2:2" x14ac:dyDescent="0.25">
      <c r="B18" s="1"/>
    </row>
  </sheetData>
  <mergeCells count="1">
    <mergeCell ref="A2:C2"/>
  </mergeCells>
  <phoneticPr fontId="2"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Kennwerte</vt:lpstr>
      <vt:lpstr>3</vt:lpstr>
      <vt:lpstr>4</vt:lpstr>
      <vt:lpst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dc:creator>
  <cp:lastModifiedBy>Win10Admin</cp:lastModifiedBy>
  <cp:lastPrinted>2010-04-20T21:33:30Z</cp:lastPrinted>
  <dcterms:created xsi:type="dcterms:W3CDTF">2010-04-14T21:51:17Z</dcterms:created>
  <dcterms:modified xsi:type="dcterms:W3CDTF">2022-11-09T08:48:52Z</dcterms:modified>
</cp:coreProperties>
</file>